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EJECUCUCION ENERO 2023 TECNOLOGIA\"/>
    </mc:Choice>
  </mc:AlternateContent>
  <xr:revisionPtr revIDLastSave="0" documentId="8_{1E948EEF-F06C-4A95-9143-04E33775CB52}" xr6:coauthVersionLast="47" xr6:coauthVersionMax="47" xr10:uidLastSave="{00000000-0000-0000-0000-000000000000}"/>
  <bookViews>
    <workbookView xWindow="-120" yWindow="-120" windowWidth="20730" windowHeight="11160" xr2:uid="{3B19F274-4C50-47E2-805A-9505A6895BA7}"/>
  </bookViews>
  <sheets>
    <sheet name="PRESUP. EJEC. 2023" sheetId="1" r:id="rId1"/>
  </sheets>
  <externalReferences>
    <externalReference r:id="rId2"/>
  </externalReferences>
  <definedNames>
    <definedName name="_xlnm.Print_Area" localSheetId="0">'PRESUP. EJEC. 2023'!$A$1:$G$199</definedName>
    <definedName name="_xlnm.Print_Titles" localSheetId="0">'PRESUP. EJEC. 2023'!$1:$6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2" i="1" l="1"/>
  <c r="F181" i="1" s="1"/>
  <c r="E182" i="1"/>
  <c r="G182" i="1" s="1"/>
  <c r="G181" i="1" s="1"/>
  <c r="D181" i="1"/>
  <c r="C181" i="1"/>
  <c r="F180" i="1"/>
  <c r="G180" i="1" s="1"/>
  <c r="E180" i="1"/>
  <c r="E179" i="1"/>
  <c r="E178" i="1"/>
  <c r="F177" i="1"/>
  <c r="G177" i="1" s="1"/>
  <c r="G175" i="1" s="1"/>
  <c r="E177" i="1"/>
  <c r="E176" i="1"/>
  <c r="C175" i="1"/>
  <c r="E175" i="1" s="1"/>
  <c r="E174" i="1"/>
  <c r="E173" i="1"/>
  <c r="F172" i="1"/>
  <c r="E172" i="1"/>
  <c r="G172" i="1" s="1"/>
  <c r="G171" i="1"/>
  <c r="F171" i="1"/>
  <c r="E171" i="1"/>
  <c r="F170" i="1"/>
  <c r="E170" i="1"/>
  <c r="G170" i="1" s="1"/>
  <c r="F169" i="1"/>
  <c r="E169" i="1"/>
  <c r="G169" i="1" s="1"/>
  <c r="F168" i="1"/>
  <c r="E168" i="1"/>
  <c r="G168" i="1" s="1"/>
  <c r="G167" i="1"/>
  <c r="F167" i="1"/>
  <c r="E167" i="1"/>
  <c r="F166" i="1"/>
  <c r="E166" i="1"/>
  <c r="G166" i="1" s="1"/>
  <c r="F165" i="1"/>
  <c r="E165" i="1"/>
  <c r="G165" i="1" s="1"/>
  <c r="F164" i="1"/>
  <c r="E164" i="1"/>
  <c r="G164" i="1" s="1"/>
  <c r="G163" i="1"/>
  <c r="F163" i="1"/>
  <c r="E163" i="1"/>
  <c r="F162" i="1"/>
  <c r="E162" i="1"/>
  <c r="G162" i="1" s="1"/>
  <c r="F161" i="1"/>
  <c r="E161" i="1"/>
  <c r="G161" i="1" s="1"/>
  <c r="F160" i="1"/>
  <c r="E160" i="1"/>
  <c r="G160" i="1" s="1"/>
  <c r="G159" i="1"/>
  <c r="F159" i="1"/>
  <c r="E159" i="1"/>
  <c r="F158" i="1"/>
  <c r="E158" i="1"/>
  <c r="G158" i="1" s="1"/>
  <c r="F157" i="1"/>
  <c r="E157" i="1"/>
  <c r="G157" i="1" s="1"/>
  <c r="F156" i="1"/>
  <c r="E156" i="1"/>
  <c r="G156" i="1" s="1"/>
  <c r="G155" i="1"/>
  <c r="F155" i="1"/>
  <c r="E155" i="1"/>
  <c r="F154" i="1"/>
  <c r="E154" i="1"/>
  <c r="G154" i="1" s="1"/>
  <c r="I153" i="1"/>
  <c r="F153" i="1"/>
  <c r="F151" i="1" s="1"/>
  <c r="E153" i="1"/>
  <c r="G153" i="1" s="1"/>
  <c r="E151" i="1"/>
  <c r="D151" i="1"/>
  <c r="C151" i="1"/>
  <c r="F150" i="1"/>
  <c r="G150" i="1" s="1"/>
  <c r="E150" i="1"/>
  <c r="F149" i="1"/>
  <c r="E149" i="1"/>
  <c r="G149" i="1" s="1"/>
  <c r="F148" i="1"/>
  <c r="E148" i="1"/>
  <c r="G148" i="1" s="1"/>
  <c r="G147" i="1"/>
  <c r="F147" i="1"/>
  <c r="E147" i="1"/>
  <c r="F146" i="1"/>
  <c r="C146" i="1"/>
  <c r="E146" i="1" s="1"/>
  <c r="G146" i="1" s="1"/>
  <c r="F144" i="1"/>
  <c r="E144" i="1"/>
  <c r="G144" i="1" s="1"/>
  <c r="F143" i="1"/>
  <c r="E143" i="1"/>
  <c r="G143" i="1" s="1"/>
  <c r="F141" i="1"/>
  <c r="G141" i="1" s="1"/>
  <c r="E141" i="1"/>
  <c r="G140" i="1"/>
  <c r="F140" i="1"/>
  <c r="E140" i="1"/>
  <c r="F139" i="1"/>
  <c r="F135" i="1" s="1"/>
  <c r="E139" i="1"/>
  <c r="G139" i="1" s="1"/>
  <c r="G135" i="1" s="1"/>
  <c r="G137" i="1"/>
  <c r="F137" i="1"/>
  <c r="D135" i="1"/>
  <c r="C135" i="1"/>
  <c r="F133" i="1"/>
  <c r="E133" i="1"/>
  <c r="G133" i="1" s="1"/>
  <c r="G132" i="1"/>
  <c r="F132" i="1"/>
  <c r="E132" i="1"/>
  <c r="F130" i="1"/>
  <c r="C130" i="1"/>
  <c r="E130" i="1" s="1"/>
  <c r="F129" i="1"/>
  <c r="E129" i="1"/>
  <c r="G129" i="1" s="1"/>
  <c r="F128" i="1"/>
  <c r="E128" i="1"/>
  <c r="G128" i="1" s="1"/>
  <c r="F127" i="1"/>
  <c r="G127" i="1" s="1"/>
  <c r="E127" i="1"/>
  <c r="G125" i="1"/>
  <c r="F125" i="1"/>
  <c r="E125" i="1"/>
  <c r="F124" i="1"/>
  <c r="E124" i="1"/>
  <c r="G124" i="1" s="1"/>
  <c r="F123" i="1"/>
  <c r="E123" i="1"/>
  <c r="G123" i="1" s="1"/>
  <c r="E122" i="1"/>
  <c r="G122" i="1" s="1"/>
  <c r="F121" i="1"/>
  <c r="E121" i="1"/>
  <c r="G121" i="1" s="1"/>
  <c r="F120" i="1"/>
  <c r="E120" i="1"/>
  <c r="G120" i="1" s="1"/>
  <c r="F119" i="1"/>
  <c r="E119" i="1"/>
  <c r="G119" i="1" s="1"/>
  <c r="G118" i="1"/>
  <c r="F118" i="1"/>
  <c r="E118" i="1"/>
  <c r="F117" i="1"/>
  <c r="E117" i="1"/>
  <c r="G117" i="1" s="1"/>
  <c r="F115" i="1"/>
  <c r="E115" i="1"/>
  <c r="G115" i="1" s="1"/>
  <c r="E114" i="1"/>
  <c r="G114" i="1" s="1"/>
  <c r="F113" i="1"/>
  <c r="E113" i="1"/>
  <c r="G113" i="1" s="1"/>
  <c r="F112" i="1"/>
  <c r="E112" i="1"/>
  <c r="G112" i="1" s="1"/>
  <c r="F110" i="1"/>
  <c r="E110" i="1"/>
  <c r="G110" i="1" s="1"/>
  <c r="G108" i="1"/>
  <c r="F108" i="1"/>
  <c r="E108" i="1"/>
  <c r="F107" i="1"/>
  <c r="E107" i="1"/>
  <c r="G107" i="1" s="1"/>
  <c r="F105" i="1"/>
  <c r="E105" i="1"/>
  <c r="G105" i="1" s="1"/>
  <c r="F104" i="1"/>
  <c r="E104" i="1"/>
  <c r="G104" i="1" s="1"/>
  <c r="G103" i="1"/>
  <c r="F103" i="1"/>
  <c r="E103" i="1"/>
  <c r="E102" i="1"/>
  <c r="G102" i="1" s="1"/>
  <c r="F100" i="1"/>
  <c r="E100" i="1"/>
  <c r="G100" i="1" s="1"/>
  <c r="G99" i="1"/>
  <c r="F99" i="1"/>
  <c r="E99" i="1"/>
  <c r="F98" i="1"/>
  <c r="E98" i="1"/>
  <c r="G98" i="1" s="1"/>
  <c r="F96" i="1"/>
  <c r="E96" i="1"/>
  <c r="G96" i="1" s="1"/>
  <c r="F95" i="1"/>
  <c r="E95" i="1"/>
  <c r="G95" i="1" s="1"/>
  <c r="G94" i="1"/>
  <c r="F94" i="1"/>
  <c r="E94" i="1"/>
  <c r="F92" i="1"/>
  <c r="F91" i="1" s="1"/>
  <c r="E92" i="1"/>
  <c r="G92" i="1" s="1"/>
  <c r="D91" i="1"/>
  <c r="C91" i="1"/>
  <c r="F89" i="1"/>
  <c r="E89" i="1"/>
  <c r="G89" i="1" s="1"/>
  <c r="F88" i="1"/>
  <c r="E88" i="1"/>
  <c r="G88" i="1" s="1"/>
  <c r="F87" i="1"/>
  <c r="G87" i="1" s="1"/>
  <c r="E87" i="1"/>
  <c r="G86" i="1"/>
  <c r="F86" i="1"/>
  <c r="E86" i="1"/>
  <c r="F85" i="1"/>
  <c r="E85" i="1"/>
  <c r="G85" i="1" s="1"/>
  <c r="F84" i="1"/>
  <c r="E84" i="1"/>
  <c r="G84" i="1" s="1"/>
  <c r="E82" i="1"/>
  <c r="G82" i="1" s="1"/>
  <c r="F81" i="1"/>
  <c r="E81" i="1"/>
  <c r="G81" i="1" s="1"/>
  <c r="F80" i="1"/>
  <c r="E80" i="1"/>
  <c r="G80" i="1" s="1"/>
  <c r="F79" i="1"/>
  <c r="E79" i="1"/>
  <c r="G79" i="1" s="1"/>
  <c r="G77" i="1"/>
  <c r="F77" i="1"/>
  <c r="E77" i="1"/>
  <c r="F76" i="1"/>
  <c r="E76" i="1"/>
  <c r="G76" i="1" s="1"/>
  <c r="F75" i="1"/>
  <c r="E75" i="1"/>
  <c r="G75" i="1" s="1"/>
  <c r="F73" i="1"/>
  <c r="E73" i="1"/>
  <c r="G73" i="1" s="1"/>
  <c r="G72" i="1"/>
  <c r="F72" i="1"/>
  <c r="E72" i="1"/>
  <c r="E71" i="1"/>
  <c r="G71" i="1" s="1"/>
  <c r="F70" i="1"/>
  <c r="E70" i="1"/>
  <c r="G70" i="1" s="1"/>
  <c r="G69" i="1"/>
  <c r="F69" i="1"/>
  <c r="E69" i="1"/>
  <c r="F68" i="1"/>
  <c r="E68" i="1"/>
  <c r="G68" i="1" s="1"/>
  <c r="F66" i="1"/>
  <c r="E66" i="1"/>
  <c r="G66" i="1" s="1"/>
  <c r="C66" i="1"/>
  <c r="F65" i="1"/>
  <c r="E65" i="1"/>
  <c r="G65" i="1" s="1"/>
  <c r="F63" i="1"/>
  <c r="E63" i="1"/>
  <c r="G63" i="1" s="1"/>
  <c r="G62" i="1"/>
  <c r="F62" i="1"/>
  <c r="E62" i="1"/>
  <c r="C62" i="1"/>
  <c r="G61" i="1"/>
  <c r="F61" i="1"/>
  <c r="E61" i="1"/>
  <c r="C61" i="1"/>
  <c r="G59" i="1"/>
  <c r="F59" i="1"/>
  <c r="E59" i="1"/>
  <c r="E58" i="1"/>
  <c r="G57" i="1"/>
  <c r="F57" i="1"/>
  <c r="E57" i="1"/>
  <c r="F56" i="1"/>
  <c r="E56" i="1"/>
  <c r="G56" i="1" s="1"/>
  <c r="F55" i="1"/>
  <c r="E55" i="1"/>
  <c r="G55" i="1" s="1"/>
  <c r="F54" i="1"/>
  <c r="E54" i="1"/>
  <c r="G54" i="1" s="1"/>
  <c r="G52" i="1"/>
  <c r="F52" i="1"/>
  <c r="E52" i="1"/>
  <c r="F51" i="1"/>
  <c r="E51" i="1"/>
  <c r="G51" i="1" s="1"/>
  <c r="E50" i="1"/>
  <c r="F49" i="1"/>
  <c r="E49" i="1"/>
  <c r="G49" i="1" s="1"/>
  <c r="F48" i="1"/>
  <c r="E48" i="1"/>
  <c r="G48" i="1" s="1"/>
  <c r="F46" i="1"/>
  <c r="E46" i="1"/>
  <c r="G46" i="1" s="1"/>
  <c r="G45" i="1"/>
  <c r="F45" i="1"/>
  <c r="E45" i="1"/>
  <c r="F44" i="1"/>
  <c r="E44" i="1"/>
  <c r="G44" i="1" s="1"/>
  <c r="F43" i="1"/>
  <c r="E43" i="1"/>
  <c r="G43" i="1" s="1"/>
  <c r="F42" i="1"/>
  <c r="E42" i="1"/>
  <c r="G42" i="1" s="1"/>
  <c r="G41" i="1"/>
  <c r="G39" i="1" s="1"/>
  <c r="F41" i="1"/>
  <c r="E41" i="1"/>
  <c r="E39" i="1" s="1"/>
  <c r="F39" i="1"/>
  <c r="D39" i="1"/>
  <c r="C39" i="1"/>
  <c r="G36" i="1"/>
  <c r="F36" i="1"/>
  <c r="E36" i="1"/>
  <c r="F35" i="1"/>
  <c r="G35" i="1" s="1"/>
  <c r="E35" i="1"/>
  <c r="F34" i="1"/>
  <c r="E34" i="1"/>
  <c r="G34" i="1" s="1"/>
  <c r="F32" i="1"/>
  <c r="E32" i="1"/>
  <c r="G32" i="1" s="1"/>
  <c r="G31" i="1"/>
  <c r="F31" i="1"/>
  <c r="E31" i="1"/>
  <c r="F29" i="1"/>
  <c r="E29" i="1"/>
  <c r="G29" i="1" s="1"/>
  <c r="F27" i="1"/>
  <c r="E27" i="1"/>
  <c r="G27" i="1" s="1"/>
  <c r="F25" i="1"/>
  <c r="E25" i="1"/>
  <c r="G25" i="1" s="1"/>
  <c r="G24" i="1"/>
  <c r="F24" i="1"/>
  <c r="E24" i="1"/>
  <c r="F23" i="1"/>
  <c r="C23" i="1"/>
  <c r="E23" i="1" s="1"/>
  <c r="G23" i="1" s="1"/>
  <c r="F22" i="1"/>
  <c r="G22" i="1" s="1"/>
  <c r="E22" i="1"/>
  <c r="F21" i="1"/>
  <c r="E21" i="1"/>
  <c r="G21" i="1" s="1"/>
  <c r="F20" i="1"/>
  <c r="E20" i="1"/>
  <c r="G20" i="1" s="1"/>
  <c r="G18" i="1"/>
  <c r="F18" i="1"/>
  <c r="E18" i="1"/>
  <c r="F17" i="1"/>
  <c r="E17" i="1"/>
  <c r="G17" i="1" s="1"/>
  <c r="F15" i="1"/>
  <c r="E15" i="1"/>
  <c r="G15" i="1" s="1"/>
  <c r="F14" i="1"/>
  <c r="E14" i="1"/>
  <c r="G14" i="1" s="1"/>
  <c r="G13" i="1"/>
  <c r="F13" i="1"/>
  <c r="E13" i="1"/>
  <c r="F12" i="1"/>
  <c r="F7" i="1" s="1"/>
  <c r="E12" i="1"/>
  <c r="F11" i="1"/>
  <c r="E11" i="1"/>
  <c r="G11" i="1" s="1"/>
  <c r="F9" i="1"/>
  <c r="C9" i="1"/>
  <c r="C7" i="1" s="1"/>
  <c r="C183" i="1" s="1"/>
  <c r="D7" i="1"/>
  <c r="D183" i="1" s="1"/>
  <c r="E91" i="1" l="1"/>
  <c r="G130" i="1"/>
  <c r="G151" i="1"/>
  <c r="G91" i="1"/>
  <c r="F183" i="1"/>
  <c r="F175" i="1"/>
  <c r="E9" i="1"/>
  <c r="G12" i="1"/>
  <c r="E181" i="1"/>
  <c r="E135" i="1"/>
  <c r="G9" i="1" l="1"/>
  <c r="G7" i="1" s="1"/>
  <c r="G183" i="1" s="1"/>
  <c r="E7" i="1"/>
  <c r="E18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Aramirez</author>
  </authors>
  <commentList>
    <comment ref="E32" authorId="0" shapeId="0" xr:uid="{8A49B367-9CEC-49DA-8A52-4F0717D9D232}">
      <text>
        <r>
          <rPr>
            <b/>
            <sz val="9"/>
            <color indexed="81"/>
            <rFont val="Tahoma"/>
            <family val="2"/>
          </rPr>
          <t>Aramirez: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ESTE MONTO INCLUYE EL MONTO DE VACACIONES</t>
        </r>
      </text>
    </comment>
  </commentList>
</comments>
</file>

<file path=xl/sharedStrings.xml><?xml version="1.0" encoding="utf-8"?>
<sst xmlns="http://schemas.openxmlformats.org/spreadsheetml/2006/main" count="356" uniqueCount="349">
  <si>
    <t xml:space="preserve">Presupuesto de Gastos y Aplicaciones Financieras </t>
  </si>
  <si>
    <t xml:space="preserve"> Acumulado al mes de Enero 2023</t>
  </si>
  <si>
    <t>En RD$</t>
  </si>
  <si>
    <t>CUENTA</t>
  </si>
  <si>
    <t>DETALLE</t>
  </si>
  <si>
    <t>PRESUPUESTO APROBADO 2023</t>
  </si>
  <si>
    <t>PRESUPUESTO MODIFICADO  2023</t>
  </si>
  <si>
    <t>PRESUPUESTO DEFINITIVO 2023</t>
  </si>
  <si>
    <t>EJECUCION ACUMULADA  A  ENERO 2023</t>
  </si>
  <si>
    <t>PENDIENTE DE EJECUTAR</t>
  </si>
  <si>
    <t>REMUNERACIONES</t>
  </si>
  <si>
    <t>2.1.1</t>
  </si>
  <si>
    <t>SUELDOS PARA CARGOS FIJOS</t>
  </si>
  <si>
    <t>2.1.1.1.01</t>
  </si>
  <si>
    <t>SUELDOS FIJOS</t>
  </si>
  <si>
    <t>2.1.1.2</t>
  </si>
  <si>
    <t>SUELDOS PERSONAL TEMPORERO</t>
  </si>
  <si>
    <t>2.1.1.2.01</t>
  </si>
  <si>
    <t>SUELDOS PERSONAL  CONTRATADOS (NOMINAL)</t>
  </si>
  <si>
    <t>2.1.1.2.05</t>
  </si>
  <si>
    <t>SUELDOS PERSONAL  EN PERIODO PROBATORIO</t>
  </si>
  <si>
    <t>2.1.1.2.06</t>
  </si>
  <si>
    <t>JORNALEROS</t>
  </si>
  <si>
    <t>2.1.1.3.01</t>
  </si>
  <si>
    <t>SUELDO PERSONAL EN TRAMITE DE PENSIONES</t>
  </si>
  <si>
    <t>2.1.1.4.01</t>
  </si>
  <si>
    <t>SUELDO ANUAL No. 13</t>
  </si>
  <si>
    <t>2.1.1.5</t>
  </si>
  <si>
    <t>PRESTACIONES ECONOMICAS</t>
  </si>
  <si>
    <t>2.1.1.5.01</t>
  </si>
  <si>
    <t xml:space="preserve">PRESTACIONES LABORALES POR DESVINCULACION </t>
  </si>
  <si>
    <t>2.1.1.5.04</t>
  </si>
  <si>
    <t>PROPÓRCION DE VACACIONES NO DISFRUTADAS</t>
  </si>
  <si>
    <t>2.1.2.2</t>
  </si>
  <si>
    <t>COMPENSACION</t>
  </si>
  <si>
    <t>2.1.2.2.01</t>
  </si>
  <si>
    <t>COMPESACION POR GASTOS DE ALIMENTACION</t>
  </si>
  <si>
    <t>2.1.2.2.02</t>
  </si>
  <si>
    <t>COMPESACION POR HORAS EXTRAORDINARIAS</t>
  </si>
  <si>
    <t>2.1.2.2.05</t>
  </si>
  <si>
    <t>COMPESACION POR SERVICIOS DE SEGURIDAD</t>
  </si>
  <si>
    <t>2.1.2.2.06</t>
  </si>
  <si>
    <t>COMPESACION POR RESULTADOS</t>
  </si>
  <si>
    <t>2.1.2.2.08</t>
  </si>
  <si>
    <t>COMPESACION ESPECIALES</t>
  </si>
  <si>
    <t>2.1.2.2.09</t>
  </si>
  <si>
    <t>BONO POR DESEMPEÑO</t>
  </si>
  <si>
    <t>2.1.3.1</t>
  </si>
  <si>
    <t>DIETAS Y GASTOS DE REPRESENTACION</t>
  </si>
  <si>
    <t>2.1.3.1.01</t>
  </si>
  <si>
    <t>DIETAS EN EL PAIS</t>
  </si>
  <si>
    <t>2.1.3.2</t>
  </si>
  <si>
    <t>GASTOS DE REPRESENTCION</t>
  </si>
  <si>
    <t>2.1.3.2.01</t>
  </si>
  <si>
    <t>GASTOS DE REPRESENTACION EN EL PAIS</t>
  </si>
  <si>
    <t>2.1.4.2</t>
  </si>
  <si>
    <t>OTRAS GRATIFICACIONES Y BONIFICACIONES</t>
  </si>
  <si>
    <t>2.1.4.2.02</t>
  </si>
  <si>
    <t>GRATIFICACIONES POR PASANTIA</t>
  </si>
  <si>
    <t>2.1.4.2.04</t>
  </si>
  <si>
    <t xml:space="preserve">OTRAS  GRATIFICACIONES </t>
  </si>
  <si>
    <t>2.1.5.</t>
  </si>
  <si>
    <t>CONTRIB. A LA SEGURIDAD SOC. Y RIEGO LAB.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</si>
  <si>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</si>
  <si>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</si>
  <si>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</si>
  <si>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</si>
  <si>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</si>
  <si>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RIEGO LABORAL</t>
  </si>
  <si>
    <t>SERVICIOS NO PERSONALES</t>
  </si>
  <si>
    <t>2.2.1</t>
  </si>
  <si>
    <t>SERVICIOS DE COMUNICACIÓN</t>
  </si>
  <si>
    <t>2.2.1.2.01</t>
  </si>
  <si>
    <t>SERVICIO TELEFONICO LARGA DISTANCIA</t>
  </si>
  <si>
    <t>2.2.1.3.01</t>
  </si>
  <si>
    <t>TELEFONO LOCAL</t>
  </si>
  <si>
    <t>2.2.1.5.01</t>
  </si>
  <si>
    <t>SERVICIO DE INTERNET Y TELEVISION POR CABLE</t>
  </si>
  <si>
    <t>2.2.1.6.01</t>
  </si>
  <si>
    <t>ELECTRICIDAD</t>
  </si>
  <si>
    <t>2.2.1.7.01</t>
  </si>
  <si>
    <t>AGUA</t>
  </si>
  <si>
    <t>2.2.1.8.01</t>
  </si>
  <si>
    <t>RECOLECCION DE RESIDUOS SOLIDOS</t>
  </si>
  <si>
    <t>2.2.2</t>
  </si>
  <si>
    <t>PUBLICACION</t>
  </si>
  <si>
    <t>2.2.2.1.01</t>
  </si>
  <si>
    <t>AVISO Y PROPAGANDA</t>
  </si>
  <si>
    <t>2.2.2.2.01</t>
  </si>
  <si>
    <t>IMPRESIÓN  Y ENCUADERNACION</t>
  </si>
  <si>
    <t>2.2.3</t>
  </si>
  <si>
    <t>VIATICOS</t>
  </si>
  <si>
    <t>2.2.3.1.01</t>
  </si>
  <si>
    <t xml:space="preserve">VIATICOS DENTRO  DEL PAIS </t>
  </si>
  <si>
    <t>2.2.3.2.01</t>
  </si>
  <si>
    <t>VIATICOS FUERA DE  PAIS</t>
  </si>
  <si>
    <t>2.2.4</t>
  </si>
  <si>
    <t>TRANSPORTE Y ALMACENAJE</t>
  </si>
  <si>
    <t>2.2.4.1.01</t>
  </si>
  <si>
    <t>PASAJES</t>
  </si>
  <si>
    <t>2.2.4.2.01</t>
  </si>
  <si>
    <t>FLETES</t>
  </si>
  <si>
    <t>2.2.4.3.01</t>
  </si>
  <si>
    <t>ALMACENAJE</t>
  </si>
  <si>
    <t>2.2.4.4.01</t>
  </si>
  <si>
    <t>PEAJE</t>
  </si>
  <si>
    <t>2.2.5</t>
  </si>
  <si>
    <t>ALQUILERES Y RENTAS</t>
  </si>
  <si>
    <t>2.2.5.1.01</t>
  </si>
  <si>
    <t>EDIFICIOS Y LOCALES</t>
  </si>
  <si>
    <t>MAQUINARIAS Y EQUIPOS</t>
  </si>
  <si>
    <t>2.2.5.3.01</t>
  </si>
  <si>
    <t xml:space="preserve">ALQ. DE MAQUINARIAS Y EQUIPOS </t>
  </si>
  <si>
    <t>2.2.5.4.01</t>
  </si>
  <si>
    <t>ALQ. DE EQ. DE TRANSP., TRACCION Y ECAV.</t>
  </si>
  <si>
    <t>2.2.5.8.01</t>
  </si>
  <si>
    <t>OTROS ALQUILERES</t>
  </si>
  <si>
    <t>2.2.6</t>
  </si>
  <si>
    <t xml:space="preserve">SEGURO </t>
  </si>
  <si>
    <t>2.2.6.2.01</t>
  </si>
  <si>
    <t>SEGURO DE BIENES, MUEBLES E INFRAESTRUCTURAS</t>
  </si>
  <si>
    <t>2.2.6.3.01</t>
  </si>
  <si>
    <t>SEGURO MEDICO</t>
  </si>
  <si>
    <t>2.2.7</t>
  </si>
  <si>
    <t>CONSERV.  REP. Y CONST. TEMP.</t>
  </si>
  <si>
    <t>2.2.7.1.01</t>
  </si>
  <si>
    <t>OBRAS MENORES</t>
  </si>
  <si>
    <t>2.2.7.2.01</t>
  </si>
  <si>
    <t>MANT. Y REP. MUEBLES Y EQUIPOS DE OFICINA</t>
  </si>
  <si>
    <t>2.2.7.2.02</t>
  </si>
  <si>
    <t>MANT. Y REP. DE EQUIPOS  DE COMPUTOS</t>
  </si>
  <si>
    <t>2.2.7.2.03</t>
  </si>
  <si>
    <t>MANT. Y REP. DE EQUIPOS  EDUCACIONAL</t>
  </si>
  <si>
    <t>2.2.7.2.04</t>
  </si>
  <si>
    <t>MANT. Y REP. DE EQUIPOS  SANITARIOS</t>
  </si>
  <si>
    <t>2.2.7.2.06</t>
  </si>
  <si>
    <t>EQUIPOS DE TRANSPORTES</t>
  </si>
  <si>
    <t>2.2.8</t>
  </si>
  <si>
    <t>OTROS SERVICIOS NO PERSONALES</t>
  </si>
  <si>
    <t>2.2.8.2.01</t>
  </si>
  <si>
    <t>COMISION Y GASTOS BANCARIOS</t>
  </si>
  <si>
    <t>2.2.8.4.01</t>
  </si>
  <si>
    <t>SERVICIOS FUNERARIOS Y GASTOS CONEXOS</t>
  </si>
  <si>
    <t>2.2.8.5.01</t>
  </si>
  <si>
    <t>FUMIGACION, LAVANDERIA, LIMPIEZA E HIGIENES</t>
  </si>
  <si>
    <t>EVENTOS Y FESTIVIDADES</t>
  </si>
  <si>
    <t>2.2.8.6.01</t>
  </si>
  <si>
    <t>ACTIVIVIDADES CULT. NAC. Y  MUNICIP.</t>
  </si>
  <si>
    <t>2.2.8.6.02</t>
  </si>
  <si>
    <t>ACTIVIDADES FESTIVAS Y ASISTENCIAS SOCIAL</t>
  </si>
  <si>
    <t>2.2.8.6.03</t>
  </si>
  <si>
    <t>ACTIVIDADES SEPORTIVA, DE RECREAC.Y ENTRETEN.</t>
  </si>
  <si>
    <t>2.2.8.6.04</t>
  </si>
  <si>
    <t>ACTIVIDADES JUVENTUD Y GENERO</t>
  </si>
  <si>
    <t>SERVICIOS TECNICOS Y PROFESIONALES</t>
  </si>
  <si>
    <t>2.2.8.7.01</t>
  </si>
  <si>
    <t>SERVICIOS TECNICOS PROFESIONALES ( HONORARISOS)</t>
  </si>
  <si>
    <t>2.2.8.7.04</t>
  </si>
  <si>
    <t>SERVICIOS DE CAPACITACION</t>
  </si>
  <si>
    <t>2.2.8.7.05</t>
  </si>
  <si>
    <t>SERVICIOS DE INFORMATICA Y SISTEMAS COMP.</t>
  </si>
  <si>
    <t>2.2.8.7.06</t>
  </si>
  <si>
    <t xml:space="preserve">OTROS SERV. TCNICOS ´PROF. </t>
  </si>
  <si>
    <t>2.2.8.8</t>
  </si>
  <si>
    <t>IMPUESTOS DERECHOS Y TASAS</t>
  </si>
  <si>
    <t>2.2.8.9</t>
  </si>
  <si>
    <t>OTROS GASTOS OPERATIVOS</t>
  </si>
  <si>
    <t>2.3.1</t>
  </si>
  <si>
    <t xml:space="preserve">MATERIALES Y SUMINISTROS </t>
  </si>
  <si>
    <t>2.3.1.1.01</t>
  </si>
  <si>
    <t>ALIMENTOS Y BEBIDAS PARA PERSONAS</t>
  </si>
  <si>
    <t>2.2.3.1</t>
  </si>
  <si>
    <t>PRODUCTOS AGROFORESTALES Y PECUARIOS</t>
  </si>
  <si>
    <t>2.3.1.3.01</t>
  </si>
  <si>
    <t>PRODUCTO PECUARIOS</t>
  </si>
  <si>
    <t>2.3.1.3.02</t>
  </si>
  <si>
    <t>PRODUCTO AGRICOLAS</t>
  </si>
  <si>
    <t>2.3.1.3.03</t>
  </si>
  <si>
    <t>PRODUCTOS FORESTALES</t>
  </si>
  <si>
    <t>2.3.2</t>
  </si>
  <si>
    <t>TEXTILES Y VESTUARIOS</t>
  </si>
  <si>
    <t>2.3.2.1.01</t>
  </si>
  <si>
    <t>HILADOS Y TELAS</t>
  </si>
  <si>
    <t>2.3.2.2.01</t>
  </si>
  <si>
    <t>ACABADO TEXTILES</t>
  </si>
  <si>
    <t>2.3.2.3.01</t>
  </si>
  <si>
    <t>PRENDAS DE VESTIR</t>
  </si>
  <si>
    <t>2.3.3</t>
  </si>
  <si>
    <t>PROD. PAPEL, CARTON E IMRENTA</t>
  </si>
  <si>
    <t>3.3.1.01</t>
  </si>
  <si>
    <t xml:space="preserve">PROD. PAPEL Y CARTON </t>
  </si>
  <si>
    <t>2.3.3.2.01</t>
  </si>
  <si>
    <t>PAPEL DE ESCRITORIO</t>
  </si>
  <si>
    <t>2.3.3.3.01</t>
  </si>
  <si>
    <t>PRODUCTOS DE ARTES GRAFICAS</t>
  </si>
  <si>
    <t>2.3.3.4.01</t>
  </si>
  <si>
    <t>LIBROS, REVISTAS Y PERIODICOS</t>
  </si>
  <si>
    <t>2.3.5</t>
  </si>
  <si>
    <t>PROD. DE CUERO, CAUCHO Y PLASTICO</t>
  </si>
  <si>
    <t>2.3.5.3.01</t>
  </si>
  <si>
    <t>LLANTAS Y NEUMATICOS</t>
  </si>
  <si>
    <t>2.3.5.5.01</t>
  </si>
  <si>
    <t>ARTICULOS DE PLASTICOS</t>
  </si>
  <si>
    <t>2.3.6</t>
  </si>
  <si>
    <t>PROD. DE CEMENTO, CAL ASBESTO, YESO, OTROS</t>
  </si>
  <si>
    <t>2.3.6.1.01</t>
  </si>
  <si>
    <t>PROD. DE CEMENTO</t>
  </si>
  <si>
    <t>PROD. METALICOS Y SUS DERIVADOS</t>
  </si>
  <si>
    <t>2.3.6.3.03</t>
  </si>
  <si>
    <t xml:space="preserve">ESTRUCTRUA METALICA ACABADAS </t>
  </si>
  <si>
    <t>2.3.6.3.04</t>
  </si>
  <si>
    <t>HERRAMIENTO MENORES</t>
  </si>
  <si>
    <t>2.3.6.4.04</t>
  </si>
  <si>
    <t>PIEDRA, ARCILLA Y ARENA</t>
  </si>
  <si>
    <t>2.3.6.4.05</t>
  </si>
  <si>
    <t>PRODUCTOS AISLANTES</t>
  </si>
  <si>
    <t>2.3.7</t>
  </si>
  <si>
    <t>COMB., LUB. Y OTROS DERIV. QUIM.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</si>
  <si>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</si>
  <si>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</si>
  <si>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</si>
  <si>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</si>
  <si>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</si>
  <si>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</si>
  <si>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</si>
  <si>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</si>
  <si>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</si>
  <si>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</si>
  <si>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PRODUCTOS QUIMICOS Y CONEXOS</t>
  </si>
  <si>
    <t>2.3.7.2.01</t>
  </si>
  <si>
    <t>PRODUCTOS EXPLOSIVOS Y PIROTECNIA</t>
  </si>
  <si>
    <t>2.3.7.2.05</t>
  </si>
  <si>
    <t>INSEP. FUMIGADORES Y OTROS</t>
  </si>
  <si>
    <t>2.3.7.2.06</t>
  </si>
  <si>
    <t>PINTURAS, LACAS, BARNICES, DILUYENTES Y OTROS</t>
  </si>
  <si>
    <t>2.3.9</t>
  </si>
  <si>
    <t>PRODUCTOS Y UTILIES VARIOS</t>
  </si>
  <si>
    <t>2.3.9.1.01</t>
  </si>
  <si>
    <t>UTILES DE LIMPIEZA</t>
  </si>
  <si>
    <t>2.3.9.2.01</t>
  </si>
  <si>
    <t>UTILES DE ESC. OFICINA, INFORM. Y DE ENSEÑANZA</t>
  </si>
  <si>
    <t>2.3.9.5.01</t>
  </si>
  <si>
    <t>UTILES DE COCINA Y COMEDOR</t>
  </si>
  <si>
    <t>2.3.9.7.01</t>
  </si>
  <si>
    <t>PRODUCTOS ELECTRICOS Y AFINES</t>
  </si>
  <si>
    <t>3.9.8</t>
  </si>
  <si>
    <t>OTROS RESPUESTOS Y ACCESORIOS MENORES</t>
  </si>
  <si>
    <t>2.3.9.8.01</t>
  </si>
  <si>
    <t>2.3.9.9</t>
  </si>
  <si>
    <t>UTILES  DIVERSOS</t>
  </si>
  <si>
    <t>2.4.1</t>
  </si>
  <si>
    <t>TRANSFERENCIAS</t>
  </si>
  <si>
    <t>2.4.1.1</t>
  </si>
  <si>
    <t>PREST. DE LA SEGURUDAD SOCIAL</t>
  </si>
  <si>
    <t>2.4.1.1.01</t>
  </si>
  <si>
    <t xml:space="preserve">PENSIONES </t>
  </si>
  <si>
    <t>2.4.1.2</t>
  </si>
  <si>
    <t>AYUDAS Y DONACIONES A PERSONAS</t>
  </si>
  <si>
    <t>2.4.1.2.01</t>
  </si>
  <si>
    <t>AYUDAS Y DON. PROG. A HOGARES Y PERSONAS</t>
  </si>
  <si>
    <t>2.4.1.2.02</t>
  </si>
  <si>
    <t>AYUDAS Y DONAC. OCACIONALES A HOGARES Y PERS.</t>
  </si>
  <si>
    <t>2.4.1.3.01</t>
  </si>
  <si>
    <t>PREMIOS LITERARIOS, DEPORTIVOS Y CULTURALES</t>
  </si>
  <si>
    <t>BECAS Y VIAJES DE ESTUDIO</t>
  </si>
  <si>
    <t>2.4.1.4.01</t>
  </si>
  <si>
    <t>BECAS NACIONALES</t>
  </si>
  <si>
    <t>2.4.1.4.02</t>
  </si>
  <si>
    <t>BECAS EXTRANJERAS</t>
  </si>
  <si>
    <t>2.4.1.6</t>
  </si>
  <si>
    <t>TRANSF. CTES. A EMP.DEL SECTRO PRIVADO</t>
  </si>
  <si>
    <t>2.4.1.6.01</t>
  </si>
  <si>
    <t>TRANSF. CTES. A INST.S/FINES LUC.(ASOC. MUNICIPALISTAS)</t>
  </si>
  <si>
    <t>2.4.3.1.01</t>
  </si>
  <si>
    <t>TRANSF. CTES. A GOBIERNO MUNICIPALES</t>
  </si>
  <si>
    <t>2.4.3.1.02</t>
  </si>
  <si>
    <t>OTRAS TRANSF. CTES. A GOBIERNOS LOCALES</t>
  </si>
  <si>
    <t>2.5.3.1.01</t>
  </si>
  <si>
    <t>TRANSF.DE CAP. A MUNICIP. PARA PROY.  DE  INV.</t>
  </si>
  <si>
    <t>2.5.3.1.02</t>
  </si>
  <si>
    <t xml:space="preserve">OTRAS TRANSF.DE CAP. A MUNICIP. </t>
  </si>
  <si>
    <t>ACTIVOS NO FINANCIEROS</t>
  </si>
  <si>
    <t>2.6.1</t>
  </si>
  <si>
    <t>MAQINARIA Y EQUIPO</t>
  </si>
  <si>
    <t>2.6.1.1.01</t>
  </si>
  <si>
    <t>MUEBLES DE ALOJAMIENTO</t>
  </si>
  <si>
    <t>2.6.1.3.01</t>
  </si>
  <si>
    <t>EQUIPO DE COMPUTACION</t>
  </si>
  <si>
    <t>2.6.1.4.01</t>
  </si>
  <si>
    <t>ELECTRODOMESTICOS</t>
  </si>
  <si>
    <t>2.6.1.9.01</t>
  </si>
  <si>
    <t>OTROS MUEBLES DE OFIC. NO IDENT. PRECED.</t>
  </si>
  <si>
    <t>2.6.2.1.01</t>
  </si>
  <si>
    <t>EQUIPOS Y APARATOS AUDIOVISUALES</t>
  </si>
  <si>
    <t>2.6.3.1.01</t>
  </si>
  <si>
    <t>EQUIPO MEDICO Y DE LABORATORIO</t>
  </si>
  <si>
    <t>2.6.4.1.01</t>
  </si>
  <si>
    <t xml:space="preserve">AUTOMOVILES Y CAMIONES </t>
  </si>
  <si>
    <t>2.6.4.6.01</t>
  </si>
  <si>
    <t>EQUIPOS DE TRACCION</t>
  </si>
  <si>
    <t>2.6.4.7.01</t>
  </si>
  <si>
    <t>EQUIPOS DE ELEVACION</t>
  </si>
  <si>
    <t>2.6.5.2.01</t>
  </si>
  <si>
    <t>MAQUINARIA Y EQUIPO INDUSTRIAL</t>
  </si>
  <si>
    <t>2.6.5.3.01</t>
  </si>
  <si>
    <t>HERRAMIENTAS Y MAQUINARIAS</t>
  </si>
  <si>
    <t>2.6.5.5.01</t>
  </si>
  <si>
    <t xml:space="preserve">EQUIPO DE COMUNIC., TELCOMUNIC. Y SEÑALAMIENTO </t>
  </si>
  <si>
    <t>2.6.5.8.01</t>
  </si>
  <si>
    <t>OTROS EQUIPOS</t>
  </si>
  <si>
    <t>2.6.6.2.01</t>
  </si>
  <si>
    <t>EQUIPOS SEGURIDAD</t>
  </si>
  <si>
    <t>2.6.8.3.01</t>
  </si>
  <si>
    <t>PROGRAMA DE INFORMATICA</t>
  </si>
  <si>
    <t>2.6.8.6.01</t>
  </si>
  <si>
    <t>MARCAS Y PATENTES</t>
  </si>
  <si>
    <t>2.6.10.2.01</t>
  </si>
  <si>
    <t>TERRENOS RURALES SIN MEJORAS</t>
  </si>
  <si>
    <t>2.7.1.2.01</t>
  </si>
  <si>
    <t>OBRA  PARA  EDIFICACIONE NO RESIDENCIAL</t>
  </si>
  <si>
    <t>2.7.1.3.01</t>
  </si>
  <si>
    <t>OBRAS PARA EDIFICACION Y OTRAS ESTRUCTURAS</t>
  </si>
  <si>
    <t>2.7.2.1.01</t>
  </si>
  <si>
    <t>OBRAS HIDRAULICAS Y SANITARIA</t>
  </si>
  <si>
    <t>ACTIVOS FINANCIEROS</t>
  </si>
  <si>
    <t>CONCESION DE PRESTAMOS INTERNOS</t>
  </si>
  <si>
    <r>
      <t>GASTOS FINANCIEROS</t>
    </r>
    <r>
      <rPr>
        <b/>
        <sz val="14"/>
        <rFont val="Arial"/>
        <family val="2"/>
      </rPr>
      <t>.</t>
    </r>
  </si>
  <si>
    <t>2.9.1</t>
  </si>
  <si>
    <t>INTERESES  DE LA DEUDA PUBLICA INT.</t>
  </si>
  <si>
    <t>2.9.1.1.01</t>
  </si>
  <si>
    <t>INTERESES DEUDA INTERNA A CORTO PLAZO</t>
  </si>
  <si>
    <t>PASIVOS FINANCIEROS</t>
  </si>
  <si>
    <t>3.2.1</t>
  </si>
  <si>
    <t>AMORTIZACION DE PRESTAMOS INTERNOS</t>
  </si>
  <si>
    <t>3.2.1.3.02</t>
  </si>
  <si>
    <t>AMORTIZ. PRESTS. A C/P SECTOR PUBLICO</t>
  </si>
  <si>
    <t>4.2.1</t>
  </si>
  <si>
    <t>DISMINUCION DE PASIVO</t>
  </si>
  <si>
    <t>4.2.1.1.01</t>
  </si>
  <si>
    <t>DISMINUCION DE CUENTAS POR PAGAR  C/P</t>
  </si>
  <si>
    <t xml:space="preserve">TOTAL  GENERAL </t>
  </si>
  <si>
    <t>LIC. VICTOR JOSE  D' AZA</t>
  </si>
  <si>
    <t>LIC.  LOURDES MIRABAL</t>
  </si>
  <si>
    <t>Secretario General</t>
  </si>
  <si>
    <t>Sub-Sec. Adtiva y Financiera</t>
  </si>
  <si>
    <t xml:space="preserve">LIC. CLARISSA DE LEON </t>
  </si>
  <si>
    <t>LIC. SULEIKA RUIZ CUEVAS</t>
  </si>
  <si>
    <t xml:space="preserve">   Directora Financiera</t>
  </si>
  <si>
    <t xml:space="preserve">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</si>
</sst>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43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20"/>
      <name val="Arial"/>
      <family val="2"/>
    </font>
    <font>
      <i/>
      <sz val="18"/>
      <name val="Arial"/>
      <family val="2"/>
    </font>
    <font>
      <sz val="24"/>
      <name val="Arial"/>
      <family val="2"/>
    </font>
    <font>
      <b/>
      <sz val="24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 val="singleAccounting"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3"/>
      <name val="Arial"/>
      <family val="2"/>
    </font>
    <font>
      <u val="singleAccounting"/>
      <sz val="14"/>
      <name val="Arial"/>
      <family val="2"/>
    </font>
    <font>
      <b/>
      <u val="singleAccounting"/>
      <sz val="14"/>
      <color rgb="FFFF0000"/>
      <name val="Arial"/>
      <family val="2"/>
    </font>
    <font>
      <b/>
      <sz val="14"/>
      <color rgb="FFFF0000"/>
      <name val="Arial"/>
      <family val="2"/>
    </font>
    <font>
      <b/>
      <u val="doubleAccounting"/>
      <sz val="14"/>
      <name val="Arial"/>
      <family val="2"/>
    </font>
    <font>
      <sz val="12"/>
      <color rgb="FFFF0000"/>
      <name val="Arial"/>
      <family val="2"/>
    </font>
    <font>
      <b/>
      <u val="singleAccounting"/>
      <sz val="12"/>
      <name val="Arial"/>
      <family val="2"/>
    </font>
    <font>
      <sz val="13"/>
      <color rgb="FFFF0000"/>
      <name val="Arial"/>
      <family val="2"/>
    </font>
    <font>
      <sz val="18"/>
      <name val="Arial"/>
      <family val="2"/>
    </font>
    <font>
      <sz val="18"/>
      <color rgb="FFFF0000"/>
      <name val="Arial"/>
      <family val="2"/>
    </font>
    <font>
      <b/>
      <u val="singleAccounting"/>
      <sz val="18"/>
      <name val="Arial"/>
      <family val="2"/>
    </font>
    <font>
      <b/>
      <u/>
      <sz val="18"/>
      <color theme="1"/>
      <name val="Times New Roman"/>
      <family val="1"/>
    </font>
    <font>
      <sz val="16"/>
      <color rgb="FFFF0000"/>
      <name val="Arial"/>
      <family val="2"/>
    </font>
    <font>
      <b/>
      <sz val="18"/>
      <color theme="1"/>
      <name val="Times New Roman"/>
      <family val="1"/>
    </font>
    <font>
      <sz val="20"/>
      <name val="Arial"/>
      <family val="2"/>
    </font>
    <font>
      <b/>
      <sz val="20"/>
      <color theme="1"/>
      <name val="Times New Roman"/>
      <family val="1"/>
    </font>
    <font>
      <sz val="20"/>
      <color rgb="FFFF0000"/>
      <name val="Arial"/>
      <family val="2"/>
    </font>
    <font>
      <sz val="20"/>
      <color theme="1"/>
      <name val="Times New Roman"/>
      <family val="1"/>
    </font>
    <font>
      <sz val="20"/>
      <name val="Times New Roman"/>
      <family val="1"/>
    </font>
    <font>
      <b/>
      <u val="singleAccounting"/>
      <sz val="2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u/>
      <sz val="12"/>
      <name val="Arial"/>
      <family val="2"/>
    </font>
    <font>
      <b/>
      <u val="singleAccounting"/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16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2" fillId="2" borderId="0" xfId="1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5" fillId="2" borderId="0" xfId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2" applyFont="1" applyFill="1" applyBorder="1" applyAlignment="1">
      <alignment horizontal="center" vertical="center" wrapText="1"/>
    </xf>
    <xf numFmtId="164" fontId="7" fillId="4" borderId="3" xfId="2" applyFont="1" applyFill="1" applyBorder="1" applyAlignment="1">
      <alignment horizontal="center" vertical="center" wrapText="1"/>
    </xf>
    <xf numFmtId="164" fontId="7" fillId="5" borderId="3" xfId="2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164" fontId="7" fillId="3" borderId="4" xfId="2" applyFont="1" applyFill="1" applyBorder="1" applyAlignment="1">
      <alignment horizontal="center" vertical="center" wrapText="1"/>
    </xf>
    <xf numFmtId="164" fontId="2" fillId="3" borderId="0" xfId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vertical="center"/>
    </xf>
    <xf numFmtId="164" fontId="10" fillId="5" borderId="6" xfId="0" applyNumberFormat="1" applyFont="1" applyFill="1" applyBorder="1" applyAlignment="1">
      <alignment vertical="center"/>
    </xf>
    <xf numFmtId="164" fontId="10" fillId="3" borderId="7" xfId="0" applyNumberFormat="1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vertical="center"/>
    </xf>
    <xf numFmtId="164" fontId="11" fillId="2" borderId="9" xfId="2" applyFont="1" applyFill="1" applyBorder="1" applyAlignment="1">
      <alignment vertical="center"/>
    </xf>
    <xf numFmtId="164" fontId="11" fillId="5" borderId="9" xfId="2" applyFont="1" applyFill="1" applyBorder="1" applyAlignment="1">
      <alignment vertical="center"/>
    </xf>
    <xf numFmtId="164" fontId="11" fillId="0" borderId="9" xfId="1" applyFont="1" applyFill="1" applyBorder="1" applyAlignment="1">
      <alignment vertical="center"/>
    </xf>
    <xf numFmtId="164" fontId="10" fillId="0" borderId="10" xfId="2" applyFont="1" applyFill="1" applyBorder="1" applyAlignment="1">
      <alignment vertical="center"/>
    </xf>
    <xf numFmtId="164" fontId="12" fillId="2" borderId="0" xfId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vertical="center"/>
    </xf>
    <xf numFmtId="164" fontId="11" fillId="0" borderId="12" xfId="2" applyFont="1" applyFill="1" applyBorder="1" applyAlignment="1">
      <alignment vertical="center"/>
    </xf>
    <xf numFmtId="164" fontId="11" fillId="2" borderId="12" xfId="2" applyFont="1" applyFill="1" applyBorder="1" applyAlignment="1">
      <alignment vertical="center"/>
    </xf>
    <xf numFmtId="164" fontId="11" fillId="5" borderId="12" xfId="2" applyFont="1" applyFill="1" applyBorder="1" applyAlignment="1">
      <alignment vertical="center"/>
    </xf>
    <xf numFmtId="164" fontId="11" fillId="0" borderId="12" xfId="1" applyFont="1" applyFill="1" applyBorder="1" applyAlignment="1">
      <alignment vertical="center"/>
    </xf>
    <xf numFmtId="164" fontId="11" fillId="0" borderId="13" xfId="2" applyFont="1" applyFill="1" applyBorder="1" applyAlignment="1">
      <alignment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vertical="center"/>
    </xf>
    <xf numFmtId="0" fontId="7" fillId="2" borderId="12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13" fillId="2" borderId="15" xfId="0" applyFont="1" applyFill="1" applyBorder="1"/>
    <xf numFmtId="0" fontId="8" fillId="5" borderId="15" xfId="0" applyFont="1" applyFill="1" applyBorder="1"/>
    <xf numFmtId="164" fontId="8" fillId="0" borderId="15" xfId="1" applyFont="1" applyFill="1" applyBorder="1"/>
    <xf numFmtId="0" fontId="0" fillId="0" borderId="16" xfId="0" applyBorder="1"/>
    <xf numFmtId="164" fontId="0" fillId="0" borderId="0" xfId="1" applyFont="1" applyBorder="1"/>
    <xf numFmtId="0" fontId="11" fillId="2" borderId="17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left" vertical="center"/>
    </xf>
    <xf numFmtId="164" fontId="14" fillId="2" borderId="17" xfId="2" applyFont="1" applyFill="1" applyBorder="1" applyAlignment="1">
      <alignment vertical="center"/>
    </xf>
    <xf numFmtId="164" fontId="11" fillId="0" borderId="17" xfId="2" applyFont="1" applyFill="1" applyBorder="1" applyAlignment="1">
      <alignment vertical="center"/>
    </xf>
    <xf numFmtId="164" fontId="11" fillId="0" borderId="17" xfId="1" applyFont="1" applyFill="1" applyBorder="1" applyAlignment="1">
      <alignment vertical="center"/>
    </xf>
    <xf numFmtId="164" fontId="10" fillId="0" borderId="17" xfId="2" applyFont="1" applyFill="1" applyBorder="1" applyAlignment="1">
      <alignment vertical="center"/>
    </xf>
    <xf numFmtId="0" fontId="11" fillId="3" borderId="5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164" fontId="10" fillId="3" borderId="18" xfId="1" applyFont="1" applyFill="1" applyBorder="1" applyAlignment="1">
      <alignment vertical="center"/>
    </xf>
    <xf numFmtId="164" fontId="10" fillId="5" borderId="18" xfId="1" applyFont="1" applyFill="1" applyBorder="1" applyAlignment="1">
      <alignment vertical="center"/>
    </xf>
    <xf numFmtId="164" fontId="10" fillId="3" borderId="19" xfId="1" applyFont="1" applyFill="1" applyBorder="1" applyAlignment="1">
      <alignment vertical="center"/>
    </xf>
    <xf numFmtId="164" fontId="12" fillId="3" borderId="0" xfId="1" applyFont="1" applyFill="1" applyBorder="1" applyAlignment="1">
      <alignment vertical="center"/>
    </xf>
    <xf numFmtId="164" fontId="12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/>
    </xf>
    <xf numFmtId="164" fontId="11" fillId="2" borderId="21" xfId="2" applyFont="1" applyFill="1" applyBorder="1" applyAlignment="1">
      <alignment vertical="center"/>
    </xf>
    <xf numFmtId="164" fontId="11" fillId="5" borderId="21" xfId="2" applyFont="1" applyFill="1" applyBorder="1" applyAlignment="1">
      <alignment vertical="center"/>
    </xf>
    <xf numFmtId="164" fontId="11" fillId="0" borderId="21" xfId="1" applyFont="1" applyFill="1" applyBorder="1" applyAlignment="1">
      <alignment vertical="center"/>
    </xf>
    <xf numFmtId="164" fontId="10" fillId="0" borderId="22" xfId="2" applyFont="1" applyFill="1" applyBorder="1" applyAlignment="1">
      <alignment vertical="center"/>
    </xf>
    <xf numFmtId="164" fontId="7" fillId="0" borderId="12" xfId="2" applyFont="1" applyFill="1" applyBorder="1" applyAlignment="1">
      <alignment vertical="center"/>
    </xf>
    <xf numFmtId="164" fontId="12" fillId="0" borderId="0" xfId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5" fillId="0" borderId="23" xfId="0" applyFont="1" applyBorder="1" applyAlignment="1">
      <alignment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vertical="center"/>
    </xf>
    <xf numFmtId="164" fontId="11" fillId="0" borderId="15" xfId="2" applyFont="1" applyFill="1" applyBorder="1" applyAlignment="1">
      <alignment vertical="center"/>
    </xf>
    <xf numFmtId="164" fontId="11" fillId="0" borderId="15" xfId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center" vertical="center"/>
    </xf>
    <xf numFmtId="164" fontId="10" fillId="3" borderId="18" xfId="0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0" fillId="5" borderId="24" xfId="0" applyNumberFormat="1" applyFont="1" applyFill="1" applyBorder="1" applyAlignment="1">
      <alignment vertical="center"/>
    </xf>
    <xf numFmtId="164" fontId="10" fillId="3" borderId="19" xfId="0" applyNumberFormat="1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vertical="center"/>
    </xf>
    <xf numFmtId="164" fontId="11" fillId="0" borderId="10" xfId="2" applyFont="1" applyFill="1" applyBorder="1" applyAlignment="1">
      <alignment vertical="center"/>
    </xf>
    <xf numFmtId="164" fontId="12" fillId="2" borderId="0" xfId="0" applyNumberFormat="1" applyFont="1" applyFill="1" applyAlignment="1">
      <alignment vertical="center"/>
    </xf>
    <xf numFmtId="164" fontId="10" fillId="3" borderId="18" xfId="2" applyFont="1" applyFill="1" applyBorder="1" applyAlignment="1">
      <alignment vertical="center"/>
    </xf>
    <xf numFmtId="164" fontId="10" fillId="5" borderId="18" xfId="2" applyFont="1" applyFill="1" applyBorder="1" applyAlignment="1">
      <alignment vertical="center"/>
    </xf>
    <xf numFmtId="164" fontId="10" fillId="3" borderId="19" xfId="2" applyFont="1" applyFill="1" applyBorder="1" applyAlignment="1">
      <alignment vertical="center"/>
    </xf>
    <xf numFmtId="164" fontId="11" fillId="6" borderId="21" xfId="1" applyFont="1" applyFill="1" applyBorder="1" applyAlignment="1">
      <alignment vertical="center"/>
    </xf>
    <xf numFmtId="164" fontId="10" fillId="6" borderId="22" xfId="2" applyFont="1" applyFill="1" applyBorder="1" applyAlignment="1">
      <alignment vertical="center"/>
    </xf>
    <xf numFmtId="164" fontId="11" fillId="6" borderId="12" xfId="1" applyFont="1" applyFill="1" applyBorder="1" applyAlignment="1">
      <alignment vertical="center"/>
    </xf>
    <xf numFmtId="164" fontId="11" fillId="6" borderId="13" xfId="2" applyFont="1" applyFill="1" applyBorder="1" applyAlignment="1">
      <alignment vertical="center"/>
    </xf>
    <xf numFmtId="0" fontId="11" fillId="2" borderId="12" xfId="0" applyFont="1" applyFill="1" applyBorder="1" applyAlignment="1">
      <alignment vertical="center" wrapText="1"/>
    </xf>
    <xf numFmtId="164" fontId="16" fillId="0" borderId="12" xfId="2" applyFon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4" fillId="2" borderId="12" xfId="2" applyFont="1" applyFill="1" applyBorder="1" applyAlignment="1">
      <alignment vertical="center"/>
    </xf>
    <xf numFmtId="0" fontId="11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164" fontId="10" fillId="3" borderId="12" xfId="2" applyFont="1" applyFill="1" applyBorder="1" applyAlignment="1">
      <alignment vertical="center"/>
    </xf>
    <xf numFmtId="164" fontId="10" fillId="5" borderId="12" xfId="2" applyFont="1" applyFill="1" applyBorder="1" applyAlignment="1">
      <alignment vertical="center"/>
    </xf>
    <xf numFmtId="164" fontId="10" fillId="3" borderId="13" xfId="2" applyFont="1" applyFill="1" applyBorder="1" applyAlignment="1">
      <alignment vertical="center"/>
    </xf>
    <xf numFmtId="164" fontId="10" fillId="2" borderId="12" xfId="2" applyFont="1" applyFill="1" applyBorder="1" applyAlignment="1">
      <alignment vertical="center"/>
    </xf>
    <xf numFmtId="164" fontId="10" fillId="0" borderId="13" xfId="2" applyFont="1" applyFill="1" applyBorder="1" applyAlignment="1">
      <alignment vertical="center"/>
    </xf>
    <xf numFmtId="0" fontId="9" fillId="2" borderId="12" xfId="0" applyFont="1" applyFill="1" applyBorder="1" applyAlignment="1">
      <alignment horizontal="center" vertical="center"/>
    </xf>
    <xf numFmtId="164" fontId="17" fillId="0" borderId="12" xfId="2" applyFont="1" applyFill="1" applyBorder="1" applyAlignment="1">
      <alignment vertical="center"/>
    </xf>
    <xf numFmtId="164" fontId="10" fillId="0" borderId="12" xfId="2" applyFont="1" applyFill="1" applyBorder="1" applyAlignment="1">
      <alignment vertical="center"/>
    </xf>
    <xf numFmtId="164" fontId="14" fillId="0" borderId="12" xfId="2" applyFont="1" applyFill="1" applyBorder="1" applyAlignment="1">
      <alignment vertical="center"/>
    </xf>
    <xf numFmtId="164" fontId="10" fillId="0" borderId="12" xfId="1" applyFont="1" applyFill="1" applyBorder="1" applyAlignment="1">
      <alignment vertical="center"/>
    </xf>
    <xf numFmtId="164" fontId="18" fillId="0" borderId="12" xfId="2" applyFont="1" applyFill="1" applyBorder="1" applyAlignment="1">
      <alignment vertical="center"/>
    </xf>
    <xf numFmtId="0" fontId="11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164" fontId="19" fillId="4" borderId="15" xfId="2" applyFont="1" applyFill="1" applyBorder="1" applyAlignment="1">
      <alignment vertical="center"/>
    </xf>
    <xf numFmtId="164" fontId="19" fillId="4" borderId="16" xfId="2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64" fontId="20" fillId="2" borderId="17" xfId="1" applyFont="1" applyFill="1" applyBorder="1" applyAlignment="1">
      <alignment vertical="center"/>
    </xf>
    <xf numFmtId="164" fontId="20" fillId="2" borderId="0" xfId="1" applyFont="1" applyFill="1" applyBorder="1" applyAlignment="1">
      <alignment vertical="center"/>
    </xf>
    <xf numFmtId="164" fontId="21" fillId="2" borderId="0" xfId="2" applyFont="1" applyFill="1" applyBorder="1" applyAlignment="1">
      <alignment vertical="center"/>
    </xf>
    <xf numFmtId="164" fontId="14" fillId="2" borderId="0" xfId="1" applyFont="1" applyFill="1" applyBorder="1" applyAlignment="1">
      <alignment vertical="center"/>
    </xf>
    <xf numFmtId="164" fontId="22" fillId="2" borderId="0" xfId="1" applyFont="1" applyFill="1" applyAlignment="1">
      <alignment horizontal="center" vertical="center"/>
    </xf>
    <xf numFmtId="164" fontId="20" fillId="2" borderId="0" xfId="2" applyFont="1" applyFill="1" applyBorder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vertical="center"/>
    </xf>
    <xf numFmtId="164" fontId="14" fillId="2" borderId="0" xfId="2" applyFont="1" applyFill="1" applyBorder="1" applyAlignment="1">
      <alignment vertical="center"/>
    </xf>
    <xf numFmtId="164" fontId="24" fillId="2" borderId="0" xfId="2" applyFont="1" applyFill="1" applyBorder="1" applyAlignment="1">
      <alignment vertical="center"/>
    </xf>
    <xf numFmtId="164" fontId="23" fillId="2" borderId="0" xfId="1" applyFont="1" applyFill="1" applyBorder="1" applyAlignment="1">
      <alignment vertical="center"/>
    </xf>
    <xf numFmtId="164" fontId="25" fillId="2" borderId="0" xfId="2" applyFont="1" applyFill="1" applyBorder="1" applyAlignment="1">
      <alignment vertical="center"/>
    </xf>
    <xf numFmtId="0" fontId="26" fillId="2" borderId="0" xfId="0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8" fillId="2" borderId="0" xfId="0" applyFont="1" applyFill="1" applyAlignment="1">
      <alignment horizontal="center" vertical="center"/>
    </xf>
    <xf numFmtId="164" fontId="29" fillId="2" borderId="0" xfId="1" applyFont="1" applyFill="1" applyBorder="1" applyAlignment="1">
      <alignment vertical="center"/>
    </xf>
    <xf numFmtId="0" fontId="29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164" fontId="30" fillId="2" borderId="0" xfId="1" applyFont="1" applyFill="1" applyBorder="1" applyAlignment="1">
      <alignment vertical="center"/>
    </xf>
    <xf numFmtId="0" fontId="30" fillId="2" borderId="0" xfId="0" applyFont="1" applyFill="1" applyAlignment="1">
      <alignment vertical="center"/>
    </xf>
    <xf numFmtId="0" fontId="30" fillId="2" borderId="0" xfId="0" applyFont="1" applyFill="1" applyAlignment="1">
      <alignment horizontal="center" vertical="center"/>
    </xf>
    <xf numFmtId="43" fontId="30" fillId="2" borderId="0" xfId="0" applyNumberFormat="1" applyFont="1" applyFill="1" applyAlignment="1">
      <alignment vertical="center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164" fontId="34" fillId="2" borderId="0" xfId="2" applyFont="1" applyFill="1" applyBorder="1" applyAlignment="1">
      <alignment vertical="center"/>
    </xf>
    <xf numFmtId="0" fontId="26" fillId="2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38" fillId="2" borderId="0" xfId="0" applyFont="1" applyFill="1" applyAlignment="1">
      <alignment horizontal="center" vertical="center"/>
    </xf>
    <xf numFmtId="164" fontId="39" fillId="2" borderId="0" xfId="0" applyNumberFormat="1" applyFont="1" applyFill="1" applyAlignment="1">
      <alignment vertical="center"/>
    </xf>
    <xf numFmtId="164" fontId="21" fillId="5" borderId="0" xfId="0" applyNumberFormat="1" applyFont="1" applyFill="1" applyAlignment="1">
      <alignment vertical="center"/>
    </xf>
    <xf numFmtId="164" fontId="21" fillId="0" borderId="0" xfId="2" applyFont="1" applyFill="1" applyBorder="1" applyAlignment="1">
      <alignment vertical="center"/>
    </xf>
    <xf numFmtId="0" fontId="38" fillId="7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3" fillId="2" borderId="0" xfId="0" applyFont="1" applyFill="1"/>
    <xf numFmtId="0" fontId="8" fillId="5" borderId="0" xfId="0" applyFont="1" applyFill="1"/>
  </cellXfs>
  <cellStyles count="3">
    <cellStyle name="Millares" xfId="1" builtinId="3"/>
    <cellStyle name="Millares 2" xfId="2" xr:uid="{00BEE277-D9F3-40DE-94A0-0196EFCF546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mirez/Desktop/DOC.%202023/EJECUCIONES%20%20%202023/EJECUCION%20ENERO%202023,%20PARA%20PUBLIC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GENERAL ENERO 2023"/>
      <sheetName val="PRESUP. EJEC. 2023"/>
      <sheetName val="EJEC. 2023"/>
      <sheetName val="INGRESOS"/>
      <sheetName val="ENERO 2023"/>
      <sheetName val="GRAFICOS"/>
    </sheetNames>
    <sheetDataSet>
      <sheetData sheetId="0"/>
      <sheetData sheetId="1"/>
      <sheetData sheetId="2">
        <row r="9">
          <cell r="V9">
            <v>18289400</v>
          </cell>
        </row>
        <row r="10">
          <cell r="V10">
            <v>4018766.04</v>
          </cell>
        </row>
        <row r="12">
          <cell r="V12">
            <v>0</v>
          </cell>
        </row>
        <row r="13">
          <cell r="V13">
            <v>3034250</v>
          </cell>
        </row>
        <row r="14">
          <cell r="V14">
            <v>0</v>
          </cell>
        </row>
        <row r="15">
          <cell r="V15">
            <v>392612.45</v>
          </cell>
        </row>
        <row r="16">
          <cell r="V16">
            <v>0</v>
          </cell>
        </row>
        <row r="17">
          <cell r="V17">
            <v>92000</v>
          </cell>
        </row>
        <row r="18">
          <cell r="V18">
            <v>0</v>
          </cell>
        </row>
        <row r="19">
          <cell r="V19">
            <v>856500</v>
          </cell>
        </row>
        <row r="20">
          <cell r="V20">
            <v>0</v>
          </cell>
        </row>
        <row r="21">
          <cell r="V21">
            <v>0</v>
          </cell>
        </row>
        <row r="22">
          <cell r="V22">
            <v>0</v>
          </cell>
        </row>
        <row r="23">
          <cell r="V23">
            <v>0</v>
          </cell>
        </row>
        <row r="24">
          <cell r="V24">
            <v>210000</v>
          </cell>
        </row>
        <row r="25">
          <cell r="V25">
            <v>0</v>
          </cell>
        </row>
        <row r="26">
          <cell r="V26">
            <v>0</v>
          </cell>
        </row>
        <row r="27">
          <cell r="V27">
            <v>0</v>
          </cell>
        </row>
        <row r="28">
          <cell r="V28">
            <v>0</v>
          </cell>
        </row>
        <row r="29">
          <cell r="V29">
            <v>0</v>
          </cell>
        </row>
        <row r="32">
          <cell r="V32">
            <v>489712.31</v>
          </cell>
        </row>
        <row r="33">
          <cell r="V33">
            <v>22059.95</v>
          </cell>
        </row>
        <row r="34">
          <cell r="V34">
            <v>138136.59</v>
          </cell>
        </row>
        <row r="35">
          <cell r="V35">
            <v>444908.24</v>
          </cell>
        </row>
        <row r="36">
          <cell r="V36">
            <v>151999.34</v>
          </cell>
        </row>
        <row r="37">
          <cell r="V37">
            <v>7375</v>
          </cell>
        </row>
        <row r="38">
          <cell r="V38">
            <v>1397330.8</v>
          </cell>
        </row>
        <row r="39">
          <cell r="V39">
            <v>379129.22</v>
          </cell>
        </row>
        <row r="40">
          <cell r="V40">
            <v>105360</v>
          </cell>
        </row>
        <row r="41">
          <cell r="V41">
            <v>0</v>
          </cell>
        </row>
        <row r="42">
          <cell r="V42">
            <v>0</v>
          </cell>
        </row>
        <row r="43">
          <cell r="V43">
            <v>0</v>
          </cell>
        </row>
        <row r="44">
          <cell r="V44">
            <v>0</v>
          </cell>
        </row>
        <row r="45">
          <cell r="V45">
            <v>1780</v>
          </cell>
        </row>
        <row r="46">
          <cell r="V46">
            <v>0</v>
          </cell>
        </row>
        <row r="48">
          <cell r="V48">
            <v>566400</v>
          </cell>
        </row>
        <row r="49">
          <cell r="V49">
            <v>0</v>
          </cell>
        </row>
        <row r="50">
          <cell r="V50">
            <v>0</v>
          </cell>
        </row>
        <row r="52">
          <cell r="V52">
            <v>0</v>
          </cell>
        </row>
        <row r="53">
          <cell r="V53">
            <v>0</v>
          </cell>
        </row>
        <row r="54">
          <cell r="V54">
            <v>0</v>
          </cell>
        </row>
        <row r="55">
          <cell r="V55">
            <v>30700</v>
          </cell>
        </row>
        <row r="56">
          <cell r="V56">
            <v>0</v>
          </cell>
        </row>
        <row r="57">
          <cell r="V57">
            <v>0</v>
          </cell>
        </row>
        <row r="59">
          <cell r="V59">
            <v>171044.15</v>
          </cell>
        </row>
        <row r="61">
          <cell r="V61">
            <v>540848.31000000006</v>
          </cell>
        </row>
        <row r="62">
          <cell r="V62">
            <v>0</v>
          </cell>
        </row>
        <row r="63">
          <cell r="V63">
            <v>0</v>
          </cell>
        </row>
        <row r="66">
          <cell r="V66">
            <v>0</v>
          </cell>
        </row>
        <row r="67">
          <cell r="V67">
            <v>0</v>
          </cell>
        </row>
        <row r="69">
          <cell r="V69">
            <v>0</v>
          </cell>
        </row>
        <row r="70">
          <cell r="V70">
            <v>0</v>
          </cell>
        </row>
        <row r="71">
          <cell r="V71">
            <v>0</v>
          </cell>
        </row>
        <row r="72">
          <cell r="V72">
            <v>0</v>
          </cell>
        </row>
        <row r="73">
          <cell r="V73">
            <v>491666.67</v>
          </cell>
        </row>
        <row r="74">
          <cell r="V74">
            <v>0</v>
          </cell>
        </row>
        <row r="75">
          <cell r="V75">
            <v>0</v>
          </cell>
        </row>
        <row r="78">
          <cell r="V78">
            <v>21513.53</v>
          </cell>
        </row>
        <row r="79">
          <cell r="V79">
            <v>0</v>
          </cell>
        </row>
        <row r="80">
          <cell r="V80">
            <v>0</v>
          </cell>
        </row>
        <row r="81">
          <cell r="V81">
            <v>8614</v>
          </cell>
        </row>
        <row r="82">
          <cell r="V82">
            <v>0</v>
          </cell>
        </row>
        <row r="83">
          <cell r="V83">
            <v>0</v>
          </cell>
        </row>
        <row r="84">
          <cell r="V84">
            <v>60180</v>
          </cell>
        </row>
        <row r="85">
          <cell r="V85">
            <v>0</v>
          </cell>
        </row>
        <row r="87">
          <cell r="V87">
            <v>0</v>
          </cell>
        </row>
        <row r="88">
          <cell r="V88">
            <v>0</v>
          </cell>
        </row>
        <row r="91">
          <cell r="V91">
            <v>0</v>
          </cell>
        </row>
        <row r="92">
          <cell r="V92">
            <v>0</v>
          </cell>
        </row>
        <row r="93">
          <cell r="V93">
            <v>0</v>
          </cell>
        </row>
        <row r="94">
          <cell r="V94">
            <v>0</v>
          </cell>
        </row>
        <row r="95">
          <cell r="V95">
            <v>0</v>
          </cell>
        </row>
        <row r="96">
          <cell r="V96">
            <v>0</v>
          </cell>
        </row>
        <row r="97">
          <cell r="V97">
            <v>234824.66</v>
          </cell>
        </row>
        <row r="98">
          <cell r="V98">
            <v>0</v>
          </cell>
        </row>
        <row r="99">
          <cell r="V99">
            <v>0</v>
          </cell>
        </row>
        <row r="100">
          <cell r="V100">
            <v>0</v>
          </cell>
        </row>
        <row r="101">
          <cell r="V101">
            <v>0</v>
          </cell>
        </row>
        <row r="102">
          <cell r="V102">
            <v>0</v>
          </cell>
        </row>
        <row r="103">
          <cell r="V103">
            <v>0</v>
          </cell>
        </row>
        <row r="104">
          <cell r="V104">
            <v>0</v>
          </cell>
        </row>
        <row r="105">
          <cell r="V105">
            <v>0</v>
          </cell>
        </row>
        <row r="106">
          <cell r="V106">
            <v>0</v>
          </cell>
        </row>
        <row r="107">
          <cell r="V107">
            <v>0</v>
          </cell>
        </row>
        <row r="108">
          <cell r="V108">
            <v>0</v>
          </cell>
        </row>
        <row r="109">
          <cell r="V109">
            <v>0</v>
          </cell>
        </row>
        <row r="110">
          <cell r="V110">
            <v>5928.2</v>
          </cell>
        </row>
        <row r="113">
          <cell r="V113">
            <v>0</v>
          </cell>
        </row>
        <row r="114">
          <cell r="V114">
            <v>0</v>
          </cell>
        </row>
        <row r="115">
          <cell r="V115">
            <v>0</v>
          </cell>
        </row>
        <row r="116">
          <cell r="V116">
            <v>0</v>
          </cell>
        </row>
        <row r="117">
          <cell r="V117">
            <v>0</v>
          </cell>
        </row>
        <row r="118">
          <cell r="V118">
            <v>0</v>
          </cell>
        </row>
        <row r="120">
          <cell r="V120">
            <v>263085013</v>
          </cell>
        </row>
        <row r="122">
          <cell r="V122">
            <v>2600000</v>
          </cell>
        </row>
        <row r="123">
          <cell r="V123">
            <v>0</v>
          </cell>
        </row>
        <row r="132">
          <cell r="V132">
            <v>39467852.460000001</v>
          </cell>
        </row>
        <row r="133">
          <cell r="V133">
            <v>0</v>
          </cell>
        </row>
        <row r="137">
          <cell r="V137">
            <v>0</v>
          </cell>
        </row>
        <row r="138">
          <cell r="V138">
            <v>0</v>
          </cell>
        </row>
        <row r="139">
          <cell r="V139">
            <v>0</v>
          </cell>
        </row>
        <row r="140">
          <cell r="V140">
            <v>0</v>
          </cell>
        </row>
        <row r="141">
          <cell r="V141">
            <v>0</v>
          </cell>
        </row>
        <row r="142">
          <cell r="V142">
            <v>0</v>
          </cell>
        </row>
        <row r="143">
          <cell r="V143">
            <v>0</v>
          </cell>
        </row>
        <row r="144">
          <cell r="V144">
            <v>0</v>
          </cell>
        </row>
        <row r="145">
          <cell r="V145">
            <v>0</v>
          </cell>
        </row>
        <row r="147">
          <cell r="V147">
            <v>0</v>
          </cell>
        </row>
        <row r="148">
          <cell r="V148">
            <v>0</v>
          </cell>
        </row>
        <row r="149">
          <cell r="V149">
            <v>0</v>
          </cell>
        </row>
        <row r="150">
          <cell r="V150">
            <v>0</v>
          </cell>
        </row>
        <row r="151">
          <cell r="V151">
            <v>0</v>
          </cell>
        </row>
        <row r="152">
          <cell r="V152">
            <v>13666.97</v>
          </cell>
        </row>
        <row r="153">
          <cell r="V153">
            <v>0</v>
          </cell>
        </row>
        <row r="154">
          <cell r="V154">
            <v>0</v>
          </cell>
        </row>
        <row r="157">
          <cell r="V157">
            <v>0</v>
          </cell>
        </row>
        <row r="158">
          <cell r="V158">
            <v>0</v>
          </cell>
        </row>
        <row r="159">
          <cell r="V159">
            <v>0</v>
          </cell>
        </row>
        <row r="162">
          <cell r="V162">
            <v>0</v>
          </cell>
        </row>
        <row r="169">
          <cell r="V169">
            <v>0</v>
          </cell>
        </row>
        <row r="172">
          <cell r="V172">
            <v>0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714B9-1819-4F0C-A10C-954D0D961085}">
  <sheetPr>
    <tabColor rgb="FF92D050"/>
  </sheetPr>
  <dimension ref="A1:Q590"/>
  <sheetViews>
    <sheetView tabSelected="1" view="pageBreakPreview" topLeftCell="A184" zoomScale="60" zoomScaleNormal="100" workbookViewId="0">
      <selection activeCell="C191" sqref="C191"/>
    </sheetView>
  </sheetViews>
  <sheetFormatPr baseColWidth="10" defaultColWidth="9.140625" defaultRowHeight="12.75" x14ac:dyDescent="0.2"/>
  <cols>
    <col min="1" max="1" width="17.5703125" style="158" customWidth="1"/>
    <col min="2" max="2" width="71.85546875" customWidth="1"/>
    <col min="3" max="3" width="26.5703125" style="159" customWidth="1"/>
    <col min="4" max="4" width="26.7109375" style="159" customWidth="1"/>
    <col min="5" max="5" width="0.140625" style="160" hidden="1" customWidth="1"/>
    <col min="6" max="6" width="25" style="52" bestFit="1" customWidth="1"/>
    <col min="7" max="7" width="24.5703125" customWidth="1"/>
    <col min="8" max="8" width="29.7109375" style="52" customWidth="1"/>
    <col min="9" max="9" width="29.7109375" customWidth="1"/>
    <col min="257" max="257" width="17.5703125" customWidth="1"/>
    <col min="258" max="258" width="71.85546875" customWidth="1"/>
    <col min="259" max="259" width="26.5703125" customWidth="1"/>
    <col min="260" max="260" width="26.7109375" customWidth="1"/>
    <col min="261" max="261" width="0" hidden="1" customWidth="1"/>
    <col min="262" max="262" width="25" bestFit="1" customWidth="1"/>
    <col min="263" max="263" width="24.5703125" customWidth="1"/>
    <col min="264" max="265" width="29.7109375" customWidth="1"/>
    <col min="513" max="513" width="17.5703125" customWidth="1"/>
    <col min="514" max="514" width="71.85546875" customWidth="1"/>
    <col min="515" max="515" width="26.5703125" customWidth="1"/>
    <col min="516" max="516" width="26.7109375" customWidth="1"/>
    <col min="517" max="517" width="0" hidden="1" customWidth="1"/>
    <col min="518" max="518" width="25" bestFit="1" customWidth="1"/>
    <col min="519" max="519" width="24.5703125" customWidth="1"/>
    <col min="520" max="521" width="29.7109375" customWidth="1"/>
    <col min="769" max="769" width="17.5703125" customWidth="1"/>
    <col min="770" max="770" width="71.85546875" customWidth="1"/>
    <col min="771" max="771" width="26.5703125" customWidth="1"/>
    <col min="772" max="772" width="26.7109375" customWidth="1"/>
    <col min="773" max="773" width="0" hidden="1" customWidth="1"/>
    <col min="774" max="774" width="25" bestFit="1" customWidth="1"/>
    <col min="775" max="775" width="24.5703125" customWidth="1"/>
    <col min="776" max="777" width="29.7109375" customWidth="1"/>
    <col min="1025" max="1025" width="17.5703125" customWidth="1"/>
    <col min="1026" max="1026" width="71.85546875" customWidth="1"/>
    <col min="1027" max="1027" width="26.5703125" customWidth="1"/>
    <col min="1028" max="1028" width="26.7109375" customWidth="1"/>
    <col min="1029" max="1029" width="0" hidden="1" customWidth="1"/>
    <col min="1030" max="1030" width="25" bestFit="1" customWidth="1"/>
    <col min="1031" max="1031" width="24.5703125" customWidth="1"/>
    <col min="1032" max="1033" width="29.7109375" customWidth="1"/>
    <col min="1281" max="1281" width="17.5703125" customWidth="1"/>
    <col min="1282" max="1282" width="71.85546875" customWidth="1"/>
    <col min="1283" max="1283" width="26.5703125" customWidth="1"/>
    <col min="1284" max="1284" width="26.7109375" customWidth="1"/>
    <col min="1285" max="1285" width="0" hidden="1" customWidth="1"/>
    <col min="1286" max="1286" width="25" bestFit="1" customWidth="1"/>
    <col min="1287" max="1287" width="24.5703125" customWidth="1"/>
    <col min="1288" max="1289" width="29.7109375" customWidth="1"/>
    <col min="1537" max="1537" width="17.5703125" customWidth="1"/>
    <col min="1538" max="1538" width="71.85546875" customWidth="1"/>
    <col min="1539" max="1539" width="26.5703125" customWidth="1"/>
    <col min="1540" max="1540" width="26.7109375" customWidth="1"/>
    <col min="1541" max="1541" width="0" hidden="1" customWidth="1"/>
    <col min="1542" max="1542" width="25" bestFit="1" customWidth="1"/>
    <col min="1543" max="1543" width="24.5703125" customWidth="1"/>
    <col min="1544" max="1545" width="29.7109375" customWidth="1"/>
    <col min="1793" max="1793" width="17.5703125" customWidth="1"/>
    <col min="1794" max="1794" width="71.85546875" customWidth="1"/>
    <col min="1795" max="1795" width="26.5703125" customWidth="1"/>
    <col min="1796" max="1796" width="26.7109375" customWidth="1"/>
    <col min="1797" max="1797" width="0" hidden="1" customWidth="1"/>
    <col min="1798" max="1798" width="25" bestFit="1" customWidth="1"/>
    <col min="1799" max="1799" width="24.5703125" customWidth="1"/>
    <col min="1800" max="1801" width="29.7109375" customWidth="1"/>
    <col min="2049" max="2049" width="17.5703125" customWidth="1"/>
    <col min="2050" max="2050" width="71.85546875" customWidth="1"/>
    <col min="2051" max="2051" width="26.5703125" customWidth="1"/>
    <col min="2052" max="2052" width="26.7109375" customWidth="1"/>
    <col min="2053" max="2053" width="0" hidden="1" customWidth="1"/>
    <col min="2054" max="2054" width="25" bestFit="1" customWidth="1"/>
    <col min="2055" max="2055" width="24.5703125" customWidth="1"/>
    <col min="2056" max="2057" width="29.7109375" customWidth="1"/>
    <col min="2305" max="2305" width="17.5703125" customWidth="1"/>
    <col min="2306" max="2306" width="71.85546875" customWidth="1"/>
    <col min="2307" max="2307" width="26.5703125" customWidth="1"/>
    <col min="2308" max="2308" width="26.7109375" customWidth="1"/>
    <col min="2309" max="2309" width="0" hidden="1" customWidth="1"/>
    <col min="2310" max="2310" width="25" bestFit="1" customWidth="1"/>
    <col min="2311" max="2311" width="24.5703125" customWidth="1"/>
    <col min="2312" max="2313" width="29.7109375" customWidth="1"/>
    <col min="2561" max="2561" width="17.5703125" customWidth="1"/>
    <col min="2562" max="2562" width="71.85546875" customWidth="1"/>
    <col min="2563" max="2563" width="26.5703125" customWidth="1"/>
    <col min="2564" max="2564" width="26.7109375" customWidth="1"/>
    <col min="2565" max="2565" width="0" hidden="1" customWidth="1"/>
    <col min="2566" max="2566" width="25" bestFit="1" customWidth="1"/>
    <col min="2567" max="2567" width="24.5703125" customWidth="1"/>
    <col min="2568" max="2569" width="29.7109375" customWidth="1"/>
    <col min="2817" max="2817" width="17.5703125" customWidth="1"/>
    <col min="2818" max="2818" width="71.85546875" customWidth="1"/>
    <col min="2819" max="2819" width="26.5703125" customWidth="1"/>
    <col min="2820" max="2820" width="26.7109375" customWidth="1"/>
    <col min="2821" max="2821" width="0" hidden="1" customWidth="1"/>
    <col min="2822" max="2822" width="25" bestFit="1" customWidth="1"/>
    <col min="2823" max="2823" width="24.5703125" customWidth="1"/>
    <col min="2824" max="2825" width="29.7109375" customWidth="1"/>
    <col min="3073" max="3073" width="17.5703125" customWidth="1"/>
    <col min="3074" max="3074" width="71.85546875" customWidth="1"/>
    <col min="3075" max="3075" width="26.5703125" customWidth="1"/>
    <col min="3076" max="3076" width="26.7109375" customWidth="1"/>
    <col min="3077" max="3077" width="0" hidden="1" customWidth="1"/>
    <col min="3078" max="3078" width="25" bestFit="1" customWidth="1"/>
    <col min="3079" max="3079" width="24.5703125" customWidth="1"/>
    <col min="3080" max="3081" width="29.7109375" customWidth="1"/>
    <col min="3329" max="3329" width="17.5703125" customWidth="1"/>
    <col min="3330" max="3330" width="71.85546875" customWidth="1"/>
    <col min="3331" max="3331" width="26.5703125" customWidth="1"/>
    <col min="3332" max="3332" width="26.7109375" customWidth="1"/>
    <col min="3333" max="3333" width="0" hidden="1" customWidth="1"/>
    <col min="3334" max="3334" width="25" bestFit="1" customWidth="1"/>
    <col min="3335" max="3335" width="24.5703125" customWidth="1"/>
    <col min="3336" max="3337" width="29.7109375" customWidth="1"/>
    <col min="3585" max="3585" width="17.5703125" customWidth="1"/>
    <col min="3586" max="3586" width="71.85546875" customWidth="1"/>
    <col min="3587" max="3587" width="26.5703125" customWidth="1"/>
    <col min="3588" max="3588" width="26.7109375" customWidth="1"/>
    <col min="3589" max="3589" width="0" hidden="1" customWidth="1"/>
    <col min="3590" max="3590" width="25" bestFit="1" customWidth="1"/>
    <col min="3591" max="3591" width="24.5703125" customWidth="1"/>
    <col min="3592" max="3593" width="29.7109375" customWidth="1"/>
    <col min="3841" max="3841" width="17.5703125" customWidth="1"/>
    <col min="3842" max="3842" width="71.85546875" customWidth="1"/>
    <col min="3843" max="3843" width="26.5703125" customWidth="1"/>
    <col min="3844" max="3844" width="26.7109375" customWidth="1"/>
    <col min="3845" max="3845" width="0" hidden="1" customWidth="1"/>
    <col min="3846" max="3846" width="25" bestFit="1" customWidth="1"/>
    <col min="3847" max="3847" width="24.5703125" customWidth="1"/>
    <col min="3848" max="3849" width="29.7109375" customWidth="1"/>
    <col min="4097" max="4097" width="17.5703125" customWidth="1"/>
    <col min="4098" max="4098" width="71.85546875" customWidth="1"/>
    <col min="4099" max="4099" width="26.5703125" customWidth="1"/>
    <col min="4100" max="4100" width="26.7109375" customWidth="1"/>
    <col min="4101" max="4101" width="0" hidden="1" customWidth="1"/>
    <col min="4102" max="4102" width="25" bestFit="1" customWidth="1"/>
    <col min="4103" max="4103" width="24.5703125" customWidth="1"/>
    <col min="4104" max="4105" width="29.7109375" customWidth="1"/>
    <col min="4353" max="4353" width="17.5703125" customWidth="1"/>
    <col min="4354" max="4354" width="71.85546875" customWidth="1"/>
    <col min="4355" max="4355" width="26.5703125" customWidth="1"/>
    <col min="4356" max="4356" width="26.7109375" customWidth="1"/>
    <col min="4357" max="4357" width="0" hidden="1" customWidth="1"/>
    <col min="4358" max="4358" width="25" bestFit="1" customWidth="1"/>
    <col min="4359" max="4359" width="24.5703125" customWidth="1"/>
    <col min="4360" max="4361" width="29.7109375" customWidth="1"/>
    <col min="4609" max="4609" width="17.5703125" customWidth="1"/>
    <col min="4610" max="4610" width="71.85546875" customWidth="1"/>
    <col min="4611" max="4611" width="26.5703125" customWidth="1"/>
    <col min="4612" max="4612" width="26.7109375" customWidth="1"/>
    <col min="4613" max="4613" width="0" hidden="1" customWidth="1"/>
    <col min="4614" max="4614" width="25" bestFit="1" customWidth="1"/>
    <col min="4615" max="4615" width="24.5703125" customWidth="1"/>
    <col min="4616" max="4617" width="29.7109375" customWidth="1"/>
    <col min="4865" max="4865" width="17.5703125" customWidth="1"/>
    <col min="4866" max="4866" width="71.85546875" customWidth="1"/>
    <col min="4867" max="4867" width="26.5703125" customWidth="1"/>
    <col min="4868" max="4868" width="26.7109375" customWidth="1"/>
    <col min="4869" max="4869" width="0" hidden="1" customWidth="1"/>
    <col min="4870" max="4870" width="25" bestFit="1" customWidth="1"/>
    <col min="4871" max="4871" width="24.5703125" customWidth="1"/>
    <col min="4872" max="4873" width="29.7109375" customWidth="1"/>
    <col min="5121" max="5121" width="17.5703125" customWidth="1"/>
    <col min="5122" max="5122" width="71.85546875" customWidth="1"/>
    <col min="5123" max="5123" width="26.5703125" customWidth="1"/>
    <col min="5124" max="5124" width="26.7109375" customWidth="1"/>
    <col min="5125" max="5125" width="0" hidden="1" customWidth="1"/>
    <col min="5126" max="5126" width="25" bestFit="1" customWidth="1"/>
    <col min="5127" max="5127" width="24.5703125" customWidth="1"/>
    <col min="5128" max="5129" width="29.7109375" customWidth="1"/>
    <col min="5377" max="5377" width="17.5703125" customWidth="1"/>
    <col min="5378" max="5378" width="71.85546875" customWidth="1"/>
    <col min="5379" max="5379" width="26.5703125" customWidth="1"/>
    <col min="5380" max="5380" width="26.7109375" customWidth="1"/>
    <col min="5381" max="5381" width="0" hidden="1" customWidth="1"/>
    <col min="5382" max="5382" width="25" bestFit="1" customWidth="1"/>
    <col min="5383" max="5383" width="24.5703125" customWidth="1"/>
    <col min="5384" max="5385" width="29.7109375" customWidth="1"/>
    <col min="5633" max="5633" width="17.5703125" customWidth="1"/>
    <col min="5634" max="5634" width="71.85546875" customWidth="1"/>
    <col min="5635" max="5635" width="26.5703125" customWidth="1"/>
    <col min="5636" max="5636" width="26.7109375" customWidth="1"/>
    <col min="5637" max="5637" width="0" hidden="1" customWidth="1"/>
    <col min="5638" max="5638" width="25" bestFit="1" customWidth="1"/>
    <col min="5639" max="5639" width="24.5703125" customWidth="1"/>
    <col min="5640" max="5641" width="29.7109375" customWidth="1"/>
    <col min="5889" max="5889" width="17.5703125" customWidth="1"/>
    <col min="5890" max="5890" width="71.85546875" customWidth="1"/>
    <col min="5891" max="5891" width="26.5703125" customWidth="1"/>
    <col min="5892" max="5892" width="26.7109375" customWidth="1"/>
    <col min="5893" max="5893" width="0" hidden="1" customWidth="1"/>
    <col min="5894" max="5894" width="25" bestFit="1" customWidth="1"/>
    <col min="5895" max="5895" width="24.5703125" customWidth="1"/>
    <col min="5896" max="5897" width="29.7109375" customWidth="1"/>
    <col min="6145" max="6145" width="17.5703125" customWidth="1"/>
    <col min="6146" max="6146" width="71.85546875" customWidth="1"/>
    <col min="6147" max="6147" width="26.5703125" customWidth="1"/>
    <col min="6148" max="6148" width="26.7109375" customWidth="1"/>
    <col min="6149" max="6149" width="0" hidden="1" customWidth="1"/>
    <col min="6150" max="6150" width="25" bestFit="1" customWidth="1"/>
    <col min="6151" max="6151" width="24.5703125" customWidth="1"/>
    <col min="6152" max="6153" width="29.7109375" customWidth="1"/>
    <col min="6401" max="6401" width="17.5703125" customWidth="1"/>
    <col min="6402" max="6402" width="71.85546875" customWidth="1"/>
    <col min="6403" max="6403" width="26.5703125" customWidth="1"/>
    <col min="6404" max="6404" width="26.7109375" customWidth="1"/>
    <col min="6405" max="6405" width="0" hidden="1" customWidth="1"/>
    <col min="6406" max="6406" width="25" bestFit="1" customWidth="1"/>
    <col min="6407" max="6407" width="24.5703125" customWidth="1"/>
    <col min="6408" max="6409" width="29.7109375" customWidth="1"/>
    <col min="6657" max="6657" width="17.5703125" customWidth="1"/>
    <col min="6658" max="6658" width="71.85546875" customWidth="1"/>
    <col min="6659" max="6659" width="26.5703125" customWidth="1"/>
    <col min="6660" max="6660" width="26.7109375" customWidth="1"/>
    <col min="6661" max="6661" width="0" hidden="1" customWidth="1"/>
    <col min="6662" max="6662" width="25" bestFit="1" customWidth="1"/>
    <col min="6663" max="6663" width="24.5703125" customWidth="1"/>
    <col min="6664" max="6665" width="29.7109375" customWidth="1"/>
    <col min="6913" max="6913" width="17.5703125" customWidth="1"/>
    <col min="6914" max="6914" width="71.85546875" customWidth="1"/>
    <col min="6915" max="6915" width="26.5703125" customWidth="1"/>
    <col min="6916" max="6916" width="26.7109375" customWidth="1"/>
    <col min="6917" max="6917" width="0" hidden="1" customWidth="1"/>
    <col min="6918" max="6918" width="25" bestFit="1" customWidth="1"/>
    <col min="6919" max="6919" width="24.5703125" customWidth="1"/>
    <col min="6920" max="6921" width="29.7109375" customWidth="1"/>
    <col min="7169" max="7169" width="17.5703125" customWidth="1"/>
    <col min="7170" max="7170" width="71.85546875" customWidth="1"/>
    <col min="7171" max="7171" width="26.5703125" customWidth="1"/>
    <col min="7172" max="7172" width="26.7109375" customWidth="1"/>
    <col min="7173" max="7173" width="0" hidden="1" customWidth="1"/>
    <col min="7174" max="7174" width="25" bestFit="1" customWidth="1"/>
    <col min="7175" max="7175" width="24.5703125" customWidth="1"/>
    <col min="7176" max="7177" width="29.7109375" customWidth="1"/>
    <col min="7425" max="7425" width="17.5703125" customWidth="1"/>
    <col min="7426" max="7426" width="71.85546875" customWidth="1"/>
    <col min="7427" max="7427" width="26.5703125" customWidth="1"/>
    <col min="7428" max="7428" width="26.7109375" customWidth="1"/>
    <col min="7429" max="7429" width="0" hidden="1" customWidth="1"/>
    <col min="7430" max="7430" width="25" bestFit="1" customWidth="1"/>
    <col min="7431" max="7431" width="24.5703125" customWidth="1"/>
    <col min="7432" max="7433" width="29.7109375" customWidth="1"/>
    <col min="7681" max="7681" width="17.5703125" customWidth="1"/>
    <col min="7682" max="7682" width="71.85546875" customWidth="1"/>
    <col min="7683" max="7683" width="26.5703125" customWidth="1"/>
    <col min="7684" max="7684" width="26.7109375" customWidth="1"/>
    <col min="7685" max="7685" width="0" hidden="1" customWidth="1"/>
    <col min="7686" max="7686" width="25" bestFit="1" customWidth="1"/>
    <col min="7687" max="7687" width="24.5703125" customWidth="1"/>
    <col min="7688" max="7689" width="29.7109375" customWidth="1"/>
    <col min="7937" max="7937" width="17.5703125" customWidth="1"/>
    <col min="7938" max="7938" width="71.85546875" customWidth="1"/>
    <col min="7939" max="7939" width="26.5703125" customWidth="1"/>
    <col min="7940" max="7940" width="26.7109375" customWidth="1"/>
    <col min="7941" max="7941" width="0" hidden="1" customWidth="1"/>
    <col min="7942" max="7942" width="25" bestFit="1" customWidth="1"/>
    <col min="7943" max="7943" width="24.5703125" customWidth="1"/>
    <col min="7944" max="7945" width="29.7109375" customWidth="1"/>
    <col min="8193" max="8193" width="17.5703125" customWidth="1"/>
    <col min="8194" max="8194" width="71.85546875" customWidth="1"/>
    <col min="8195" max="8195" width="26.5703125" customWidth="1"/>
    <col min="8196" max="8196" width="26.7109375" customWidth="1"/>
    <col min="8197" max="8197" width="0" hidden="1" customWidth="1"/>
    <col min="8198" max="8198" width="25" bestFit="1" customWidth="1"/>
    <col min="8199" max="8199" width="24.5703125" customWidth="1"/>
    <col min="8200" max="8201" width="29.7109375" customWidth="1"/>
    <col min="8449" max="8449" width="17.5703125" customWidth="1"/>
    <col min="8450" max="8450" width="71.85546875" customWidth="1"/>
    <col min="8451" max="8451" width="26.5703125" customWidth="1"/>
    <col min="8452" max="8452" width="26.7109375" customWidth="1"/>
    <col min="8453" max="8453" width="0" hidden="1" customWidth="1"/>
    <col min="8454" max="8454" width="25" bestFit="1" customWidth="1"/>
    <col min="8455" max="8455" width="24.5703125" customWidth="1"/>
    <col min="8456" max="8457" width="29.7109375" customWidth="1"/>
    <col min="8705" max="8705" width="17.5703125" customWidth="1"/>
    <col min="8706" max="8706" width="71.85546875" customWidth="1"/>
    <col min="8707" max="8707" width="26.5703125" customWidth="1"/>
    <col min="8708" max="8708" width="26.7109375" customWidth="1"/>
    <col min="8709" max="8709" width="0" hidden="1" customWidth="1"/>
    <col min="8710" max="8710" width="25" bestFit="1" customWidth="1"/>
    <col min="8711" max="8711" width="24.5703125" customWidth="1"/>
    <col min="8712" max="8713" width="29.7109375" customWidth="1"/>
    <col min="8961" max="8961" width="17.5703125" customWidth="1"/>
    <col min="8962" max="8962" width="71.85546875" customWidth="1"/>
    <col min="8963" max="8963" width="26.5703125" customWidth="1"/>
    <col min="8964" max="8964" width="26.7109375" customWidth="1"/>
    <col min="8965" max="8965" width="0" hidden="1" customWidth="1"/>
    <col min="8966" max="8966" width="25" bestFit="1" customWidth="1"/>
    <col min="8967" max="8967" width="24.5703125" customWidth="1"/>
    <col min="8968" max="8969" width="29.7109375" customWidth="1"/>
    <col min="9217" max="9217" width="17.5703125" customWidth="1"/>
    <col min="9218" max="9218" width="71.85546875" customWidth="1"/>
    <col min="9219" max="9219" width="26.5703125" customWidth="1"/>
    <col min="9220" max="9220" width="26.7109375" customWidth="1"/>
    <col min="9221" max="9221" width="0" hidden="1" customWidth="1"/>
    <col min="9222" max="9222" width="25" bestFit="1" customWidth="1"/>
    <col min="9223" max="9223" width="24.5703125" customWidth="1"/>
    <col min="9224" max="9225" width="29.7109375" customWidth="1"/>
    <col min="9473" max="9473" width="17.5703125" customWidth="1"/>
    <col min="9474" max="9474" width="71.85546875" customWidth="1"/>
    <col min="9475" max="9475" width="26.5703125" customWidth="1"/>
    <col min="9476" max="9476" width="26.7109375" customWidth="1"/>
    <col min="9477" max="9477" width="0" hidden="1" customWidth="1"/>
    <col min="9478" max="9478" width="25" bestFit="1" customWidth="1"/>
    <col min="9479" max="9479" width="24.5703125" customWidth="1"/>
    <col min="9480" max="9481" width="29.7109375" customWidth="1"/>
    <col min="9729" max="9729" width="17.5703125" customWidth="1"/>
    <col min="9730" max="9730" width="71.85546875" customWidth="1"/>
    <col min="9731" max="9731" width="26.5703125" customWidth="1"/>
    <col min="9732" max="9732" width="26.7109375" customWidth="1"/>
    <col min="9733" max="9733" width="0" hidden="1" customWidth="1"/>
    <col min="9734" max="9734" width="25" bestFit="1" customWidth="1"/>
    <col min="9735" max="9735" width="24.5703125" customWidth="1"/>
    <col min="9736" max="9737" width="29.7109375" customWidth="1"/>
    <col min="9985" max="9985" width="17.5703125" customWidth="1"/>
    <col min="9986" max="9986" width="71.85546875" customWidth="1"/>
    <col min="9987" max="9987" width="26.5703125" customWidth="1"/>
    <col min="9988" max="9988" width="26.7109375" customWidth="1"/>
    <col min="9989" max="9989" width="0" hidden="1" customWidth="1"/>
    <col min="9990" max="9990" width="25" bestFit="1" customWidth="1"/>
    <col min="9991" max="9991" width="24.5703125" customWidth="1"/>
    <col min="9992" max="9993" width="29.7109375" customWidth="1"/>
    <col min="10241" max="10241" width="17.5703125" customWidth="1"/>
    <col min="10242" max="10242" width="71.85546875" customWidth="1"/>
    <col min="10243" max="10243" width="26.5703125" customWidth="1"/>
    <col min="10244" max="10244" width="26.7109375" customWidth="1"/>
    <col min="10245" max="10245" width="0" hidden="1" customWidth="1"/>
    <col min="10246" max="10246" width="25" bestFit="1" customWidth="1"/>
    <col min="10247" max="10247" width="24.5703125" customWidth="1"/>
    <col min="10248" max="10249" width="29.7109375" customWidth="1"/>
    <col min="10497" max="10497" width="17.5703125" customWidth="1"/>
    <col min="10498" max="10498" width="71.85546875" customWidth="1"/>
    <col min="10499" max="10499" width="26.5703125" customWidth="1"/>
    <col min="10500" max="10500" width="26.7109375" customWidth="1"/>
    <col min="10501" max="10501" width="0" hidden="1" customWidth="1"/>
    <col min="10502" max="10502" width="25" bestFit="1" customWidth="1"/>
    <col min="10503" max="10503" width="24.5703125" customWidth="1"/>
    <col min="10504" max="10505" width="29.7109375" customWidth="1"/>
    <col min="10753" max="10753" width="17.5703125" customWidth="1"/>
    <col min="10754" max="10754" width="71.85546875" customWidth="1"/>
    <col min="10755" max="10755" width="26.5703125" customWidth="1"/>
    <col min="10756" max="10756" width="26.7109375" customWidth="1"/>
    <col min="10757" max="10757" width="0" hidden="1" customWidth="1"/>
    <col min="10758" max="10758" width="25" bestFit="1" customWidth="1"/>
    <col min="10759" max="10759" width="24.5703125" customWidth="1"/>
    <col min="10760" max="10761" width="29.7109375" customWidth="1"/>
    <col min="11009" max="11009" width="17.5703125" customWidth="1"/>
    <col min="11010" max="11010" width="71.85546875" customWidth="1"/>
    <col min="11011" max="11011" width="26.5703125" customWidth="1"/>
    <col min="11012" max="11012" width="26.7109375" customWidth="1"/>
    <col min="11013" max="11013" width="0" hidden="1" customWidth="1"/>
    <col min="11014" max="11014" width="25" bestFit="1" customWidth="1"/>
    <col min="11015" max="11015" width="24.5703125" customWidth="1"/>
    <col min="11016" max="11017" width="29.7109375" customWidth="1"/>
    <col min="11265" max="11265" width="17.5703125" customWidth="1"/>
    <col min="11266" max="11266" width="71.85546875" customWidth="1"/>
    <col min="11267" max="11267" width="26.5703125" customWidth="1"/>
    <col min="11268" max="11268" width="26.7109375" customWidth="1"/>
    <col min="11269" max="11269" width="0" hidden="1" customWidth="1"/>
    <col min="11270" max="11270" width="25" bestFit="1" customWidth="1"/>
    <col min="11271" max="11271" width="24.5703125" customWidth="1"/>
    <col min="11272" max="11273" width="29.7109375" customWidth="1"/>
    <col min="11521" max="11521" width="17.5703125" customWidth="1"/>
    <col min="11522" max="11522" width="71.85546875" customWidth="1"/>
    <col min="11523" max="11523" width="26.5703125" customWidth="1"/>
    <col min="11524" max="11524" width="26.7109375" customWidth="1"/>
    <col min="11525" max="11525" width="0" hidden="1" customWidth="1"/>
    <col min="11526" max="11526" width="25" bestFit="1" customWidth="1"/>
    <col min="11527" max="11527" width="24.5703125" customWidth="1"/>
    <col min="11528" max="11529" width="29.7109375" customWidth="1"/>
    <col min="11777" max="11777" width="17.5703125" customWidth="1"/>
    <col min="11778" max="11778" width="71.85546875" customWidth="1"/>
    <col min="11779" max="11779" width="26.5703125" customWidth="1"/>
    <col min="11780" max="11780" width="26.7109375" customWidth="1"/>
    <col min="11781" max="11781" width="0" hidden="1" customWidth="1"/>
    <col min="11782" max="11782" width="25" bestFit="1" customWidth="1"/>
    <col min="11783" max="11783" width="24.5703125" customWidth="1"/>
    <col min="11784" max="11785" width="29.7109375" customWidth="1"/>
    <col min="12033" max="12033" width="17.5703125" customWidth="1"/>
    <col min="12034" max="12034" width="71.85546875" customWidth="1"/>
    <col min="12035" max="12035" width="26.5703125" customWidth="1"/>
    <col min="12036" max="12036" width="26.7109375" customWidth="1"/>
    <col min="12037" max="12037" width="0" hidden="1" customWidth="1"/>
    <col min="12038" max="12038" width="25" bestFit="1" customWidth="1"/>
    <col min="12039" max="12039" width="24.5703125" customWidth="1"/>
    <col min="12040" max="12041" width="29.7109375" customWidth="1"/>
    <col min="12289" max="12289" width="17.5703125" customWidth="1"/>
    <col min="12290" max="12290" width="71.85546875" customWidth="1"/>
    <col min="12291" max="12291" width="26.5703125" customWidth="1"/>
    <col min="12292" max="12292" width="26.7109375" customWidth="1"/>
    <col min="12293" max="12293" width="0" hidden="1" customWidth="1"/>
    <col min="12294" max="12294" width="25" bestFit="1" customWidth="1"/>
    <col min="12295" max="12295" width="24.5703125" customWidth="1"/>
    <col min="12296" max="12297" width="29.7109375" customWidth="1"/>
    <col min="12545" max="12545" width="17.5703125" customWidth="1"/>
    <col min="12546" max="12546" width="71.85546875" customWidth="1"/>
    <col min="12547" max="12547" width="26.5703125" customWidth="1"/>
    <col min="12548" max="12548" width="26.7109375" customWidth="1"/>
    <col min="12549" max="12549" width="0" hidden="1" customWidth="1"/>
    <col min="12550" max="12550" width="25" bestFit="1" customWidth="1"/>
    <col min="12551" max="12551" width="24.5703125" customWidth="1"/>
    <col min="12552" max="12553" width="29.7109375" customWidth="1"/>
    <col min="12801" max="12801" width="17.5703125" customWidth="1"/>
    <col min="12802" max="12802" width="71.85546875" customWidth="1"/>
    <col min="12803" max="12803" width="26.5703125" customWidth="1"/>
    <col min="12804" max="12804" width="26.7109375" customWidth="1"/>
    <col min="12805" max="12805" width="0" hidden="1" customWidth="1"/>
    <col min="12806" max="12806" width="25" bestFit="1" customWidth="1"/>
    <col min="12807" max="12807" width="24.5703125" customWidth="1"/>
    <col min="12808" max="12809" width="29.7109375" customWidth="1"/>
    <col min="13057" max="13057" width="17.5703125" customWidth="1"/>
    <col min="13058" max="13058" width="71.85546875" customWidth="1"/>
    <col min="13059" max="13059" width="26.5703125" customWidth="1"/>
    <col min="13060" max="13060" width="26.7109375" customWidth="1"/>
    <col min="13061" max="13061" width="0" hidden="1" customWidth="1"/>
    <col min="13062" max="13062" width="25" bestFit="1" customWidth="1"/>
    <col min="13063" max="13063" width="24.5703125" customWidth="1"/>
    <col min="13064" max="13065" width="29.7109375" customWidth="1"/>
    <col min="13313" max="13313" width="17.5703125" customWidth="1"/>
    <col min="13314" max="13314" width="71.85546875" customWidth="1"/>
    <col min="13315" max="13315" width="26.5703125" customWidth="1"/>
    <col min="13316" max="13316" width="26.7109375" customWidth="1"/>
    <col min="13317" max="13317" width="0" hidden="1" customWidth="1"/>
    <col min="13318" max="13318" width="25" bestFit="1" customWidth="1"/>
    <col min="13319" max="13319" width="24.5703125" customWidth="1"/>
    <col min="13320" max="13321" width="29.7109375" customWidth="1"/>
    <col min="13569" max="13569" width="17.5703125" customWidth="1"/>
    <col min="13570" max="13570" width="71.85546875" customWidth="1"/>
    <col min="13571" max="13571" width="26.5703125" customWidth="1"/>
    <col min="13572" max="13572" width="26.7109375" customWidth="1"/>
    <col min="13573" max="13573" width="0" hidden="1" customWidth="1"/>
    <col min="13574" max="13574" width="25" bestFit="1" customWidth="1"/>
    <col min="13575" max="13575" width="24.5703125" customWidth="1"/>
    <col min="13576" max="13577" width="29.7109375" customWidth="1"/>
    <col min="13825" max="13825" width="17.5703125" customWidth="1"/>
    <col min="13826" max="13826" width="71.85546875" customWidth="1"/>
    <col min="13827" max="13827" width="26.5703125" customWidth="1"/>
    <col min="13828" max="13828" width="26.7109375" customWidth="1"/>
    <col min="13829" max="13829" width="0" hidden="1" customWidth="1"/>
    <col min="13830" max="13830" width="25" bestFit="1" customWidth="1"/>
    <col min="13831" max="13831" width="24.5703125" customWidth="1"/>
    <col min="13832" max="13833" width="29.7109375" customWidth="1"/>
    <col min="14081" max="14081" width="17.5703125" customWidth="1"/>
    <col min="14082" max="14082" width="71.85546875" customWidth="1"/>
    <col min="14083" max="14083" width="26.5703125" customWidth="1"/>
    <col min="14084" max="14084" width="26.7109375" customWidth="1"/>
    <col min="14085" max="14085" width="0" hidden="1" customWidth="1"/>
    <col min="14086" max="14086" width="25" bestFit="1" customWidth="1"/>
    <col min="14087" max="14087" width="24.5703125" customWidth="1"/>
    <col min="14088" max="14089" width="29.7109375" customWidth="1"/>
    <col min="14337" max="14337" width="17.5703125" customWidth="1"/>
    <col min="14338" max="14338" width="71.85546875" customWidth="1"/>
    <col min="14339" max="14339" width="26.5703125" customWidth="1"/>
    <col min="14340" max="14340" width="26.7109375" customWidth="1"/>
    <col min="14341" max="14341" width="0" hidden="1" customWidth="1"/>
    <col min="14342" max="14342" width="25" bestFit="1" customWidth="1"/>
    <col min="14343" max="14343" width="24.5703125" customWidth="1"/>
    <col min="14344" max="14345" width="29.7109375" customWidth="1"/>
    <col min="14593" max="14593" width="17.5703125" customWidth="1"/>
    <col min="14594" max="14594" width="71.85546875" customWidth="1"/>
    <col min="14595" max="14595" width="26.5703125" customWidth="1"/>
    <col min="14596" max="14596" width="26.7109375" customWidth="1"/>
    <col min="14597" max="14597" width="0" hidden="1" customWidth="1"/>
    <col min="14598" max="14598" width="25" bestFit="1" customWidth="1"/>
    <col min="14599" max="14599" width="24.5703125" customWidth="1"/>
    <col min="14600" max="14601" width="29.7109375" customWidth="1"/>
    <col min="14849" max="14849" width="17.5703125" customWidth="1"/>
    <col min="14850" max="14850" width="71.85546875" customWidth="1"/>
    <col min="14851" max="14851" width="26.5703125" customWidth="1"/>
    <col min="14852" max="14852" width="26.7109375" customWidth="1"/>
    <col min="14853" max="14853" width="0" hidden="1" customWidth="1"/>
    <col min="14854" max="14854" width="25" bestFit="1" customWidth="1"/>
    <col min="14855" max="14855" width="24.5703125" customWidth="1"/>
    <col min="14856" max="14857" width="29.7109375" customWidth="1"/>
    <col min="15105" max="15105" width="17.5703125" customWidth="1"/>
    <col min="15106" max="15106" width="71.85546875" customWidth="1"/>
    <col min="15107" max="15107" width="26.5703125" customWidth="1"/>
    <col min="15108" max="15108" width="26.7109375" customWidth="1"/>
    <col min="15109" max="15109" width="0" hidden="1" customWidth="1"/>
    <col min="15110" max="15110" width="25" bestFit="1" customWidth="1"/>
    <col min="15111" max="15111" width="24.5703125" customWidth="1"/>
    <col min="15112" max="15113" width="29.7109375" customWidth="1"/>
    <col min="15361" max="15361" width="17.5703125" customWidth="1"/>
    <col min="15362" max="15362" width="71.85546875" customWidth="1"/>
    <col min="15363" max="15363" width="26.5703125" customWidth="1"/>
    <col min="15364" max="15364" width="26.7109375" customWidth="1"/>
    <col min="15365" max="15365" width="0" hidden="1" customWidth="1"/>
    <col min="15366" max="15366" width="25" bestFit="1" customWidth="1"/>
    <col min="15367" max="15367" width="24.5703125" customWidth="1"/>
    <col min="15368" max="15369" width="29.7109375" customWidth="1"/>
    <col min="15617" max="15617" width="17.5703125" customWidth="1"/>
    <col min="15618" max="15618" width="71.85546875" customWidth="1"/>
    <col min="15619" max="15619" width="26.5703125" customWidth="1"/>
    <col min="15620" max="15620" width="26.7109375" customWidth="1"/>
    <col min="15621" max="15621" width="0" hidden="1" customWidth="1"/>
    <col min="15622" max="15622" width="25" bestFit="1" customWidth="1"/>
    <col min="15623" max="15623" width="24.5703125" customWidth="1"/>
    <col min="15624" max="15625" width="29.7109375" customWidth="1"/>
    <col min="15873" max="15873" width="17.5703125" customWidth="1"/>
    <col min="15874" max="15874" width="71.85546875" customWidth="1"/>
    <col min="15875" max="15875" width="26.5703125" customWidth="1"/>
    <col min="15876" max="15876" width="26.7109375" customWidth="1"/>
    <col min="15877" max="15877" width="0" hidden="1" customWidth="1"/>
    <col min="15878" max="15878" width="25" bestFit="1" customWidth="1"/>
    <col min="15879" max="15879" width="24.5703125" customWidth="1"/>
    <col min="15880" max="15881" width="29.7109375" customWidth="1"/>
    <col min="16129" max="16129" width="17.5703125" customWidth="1"/>
    <col min="16130" max="16130" width="71.85546875" customWidth="1"/>
    <col min="16131" max="16131" width="26.5703125" customWidth="1"/>
    <col min="16132" max="16132" width="26.7109375" customWidth="1"/>
    <col min="16133" max="16133" width="0" hidden="1" customWidth="1"/>
    <col min="16134" max="16134" width="25" bestFit="1" customWidth="1"/>
    <col min="16135" max="16135" width="24.5703125" customWidth="1"/>
    <col min="16136" max="16137" width="29.7109375" customWidth="1"/>
  </cols>
  <sheetData>
    <row r="1" spans="1:8" s="4" customFormat="1" ht="29.25" customHeight="1" x14ac:dyDescent="0.2">
      <c r="A1" s="1"/>
      <c r="B1" s="2"/>
      <c r="C1" s="2"/>
      <c r="D1" s="2"/>
      <c r="E1" s="2"/>
      <c r="F1" s="2"/>
      <c r="G1" s="2"/>
      <c r="H1" s="3"/>
    </row>
    <row r="2" spans="1:8" s="4" customFormat="1" ht="30" customHeight="1" x14ac:dyDescent="0.2">
      <c r="A2" s="1"/>
      <c r="B2" s="5"/>
      <c r="C2" s="5"/>
      <c r="D2" s="5"/>
      <c r="E2" s="5"/>
      <c r="F2" s="5"/>
      <c r="G2" s="5"/>
      <c r="H2" s="3"/>
    </row>
    <row r="3" spans="1:8" s="9" customFormat="1" ht="24.75" customHeight="1" x14ac:dyDescent="0.2">
      <c r="A3" s="6"/>
      <c r="B3" s="7" t="s">
        <v>0</v>
      </c>
      <c r="C3" s="7"/>
      <c r="D3" s="7"/>
      <c r="E3" s="7"/>
      <c r="F3" s="7"/>
      <c r="G3" s="7"/>
      <c r="H3" s="8"/>
    </row>
    <row r="4" spans="1:8" s="9" customFormat="1" ht="35.25" customHeight="1" x14ac:dyDescent="0.2">
      <c r="A4" s="7" t="s">
        <v>1</v>
      </c>
      <c r="B4" s="7"/>
      <c r="C4" s="7"/>
      <c r="D4" s="7"/>
      <c r="E4" s="7"/>
      <c r="F4" s="7"/>
      <c r="G4" s="7"/>
      <c r="H4" s="8"/>
    </row>
    <row r="5" spans="1:8" s="4" customFormat="1" ht="24.75" customHeight="1" thickBot="1" x14ac:dyDescent="0.25">
      <c r="A5" s="1"/>
      <c r="B5" s="2" t="s">
        <v>2</v>
      </c>
      <c r="C5" s="10"/>
      <c r="D5" s="10"/>
      <c r="E5" s="10"/>
      <c r="F5" s="10"/>
      <c r="G5" s="10"/>
      <c r="H5" s="3"/>
    </row>
    <row r="6" spans="1:8" s="19" customFormat="1" ht="108.75" customHeight="1" x14ac:dyDescent="0.2">
      <c r="A6" s="11" t="s">
        <v>3</v>
      </c>
      <c r="B6" s="12" t="s">
        <v>4</v>
      </c>
      <c r="C6" s="13" t="s">
        <v>5</v>
      </c>
      <c r="D6" s="14" t="s">
        <v>6</v>
      </c>
      <c r="E6" s="15" t="s">
        <v>7</v>
      </c>
      <c r="F6" s="16" t="s">
        <v>8</v>
      </c>
      <c r="G6" s="17" t="s">
        <v>9</v>
      </c>
      <c r="H6" s="18"/>
    </row>
    <row r="7" spans="1:8" s="4" customFormat="1" ht="28.5" customHeight="1" thickBot="1" x14ac:dyDescent="0.25">
      <c r="A7" s="20"/>
      <c r="B7" s="21" t="s">
        <v>10</v>
      </c>
      <c r="C7" s="22">
        <f>SUM(C9:C36)</f>
        <v>519101000</v>
      </c>
      <c r="D7" s="22">
        <f>SUM(D9:D36)</f>
        <v>0</v>
      </c>
      <c r="E7" s="23">
        <f>SUM(E9:E36)</f>
        <v>519101000</v>
      </c>
      <c r="F7" s="22">
        <f>SUM(F9:F36)</f>
        <v>26893528.489999998</v>
      </c>
      <c r="G7" s="24">
        <f>SUM(G9:G36)</f>
        <v>492207471.51000005</v>
      </c>
      <c r="H7" s="3"/>
    </row>
    <row r="8" spans="1:8" s="32" customFormat="1" ht="26.25" customHeight="1" x14ac:dyDescent="0.2">
      <c r="A8" s="25" t="s">
        <v>11</v>
      </c>
      <c r="B8" s="26" t="s">
        <v>12</v>
      </c>
      <c r="C8" s="27"/>
      <c r="D8" s="27"/>
      <c r="E8" s="28"/>
      <c r="F8" s="29"/>
      <c r="G8" s="30"/>
      <c r="H8" s="31"/>
    </row>
    <row r="9" spans="1:8" s="32" customFormat="1" ht="26.25" customHeight="1" x14ac:dyDescent="0.2">
      <c r="A9" s="33" t="s">
        <v>13</v>
      </c>
      <c r="B9" s="34" t="s">
        <v>14</v>
      </c>
      <c r="C9" s="35">
        <f>228000000+10000000</f>
        <v>238000000</v>
      </c>
      <c r="D9" s="36">
        <v>0</v>
      </c>
      <c r="E9" s="37">
        <f>+C9+D9</f>
        <v>238000000</v>
      </c>
      <c r="F9" s="38">
        <f>+'[1]EJEC. 2023'!V9</f>
        <v>18289400</v>
      </c>
      <c r="G9" s="39">
        <f>+E9-F9</f>
        <v>219710600</v>
      </c>
      <c r="H9" s="31"/>
    </row>
    <row r="10" spans="1:8" s="32" customFormat="1" ht="26.25" customHeight="1" x14ac:dyDescent="0.2">
      <c r="A10" s="40" t="s">
        <v>15</v>
      </c>
      <c r="B10" s="41" t="s">
        <v>16</v>
      </c>
      <c r="C10" s="35"/>
      <c r="D10" s="36"/>
      <c r="E10" s="37"/>
      <c r="F10" s="38"/>
      <c r="G10" s="39"/>
      <c r="H10" s="31"/>
    </row>
    <row r="11" spans="1:8" s="32" customFormat="1" ht="26.25" customHeight="1" x14ac:dyDescent="0.2">
      <c r="A11" s="33" t="s">
        <v>17</v>
      </c>
      <c r="B11" s="34" t="s">
        <v>18</v>
      </c>
      <c r="C11" s="35">
        <v>32328000</v>
      </c>
      <c r="D11" s="36">
        <v>0</v>
      </c>
      <c r="E11" s="37">
        <f>+C11+D11</f>
        <v>32328000</v>
      </c>
      <c r="F11" s="38">
        <f>+'[1]EJEC. 2023'!V10</f>
        <v>4018766.04</v>
      </c>
      <c r="G11" s="39">
        <f t="shared" ref="G11:G36" si="0">+E11-F11</f>
        <v>28309233.960000001</v>
      </c>
      <c r="H11" s="31"/>
    </row>
    <row r="12" spans="1:8" s="32" customFormat="1" ht="26.25" customHeight="1" x14ac:dyDescent="0.2">
      <c r="A12" s="33" t="s">
        <v>19</v>
      </c>
      <c r="B12" s="34" t="s">
        <v>20</v>
      </c>
      <c r="C12" s="35">
        <v>7200000</v>
      </c>
      <c r="D12" s="36">
        <v>0</v>
      </c>
      <c r="E12" s="37">
        <f>+C12+D12</f>
        <v>7200000</v>
      </c>
      <c r="F12" s="38">
        <f>+'[1]EJEC. 2023'!V11</f>
        <v>0</v>
      </c>
      <c r="G12" s="39">
        <f t="shared" si="0"/>
        <v>7200000</v>
      </c>
      <c r="H12" s="31"/>
    </row>
    <row r="13" spans="1:8" s="32" customFormat="1" ht="26.25" customHeight="1" x14ac:dyDescent="0.2">
      <c r="A13" s="33" t="s">
        <v>21</v>
      </c>
      <c r="B13" s="34" t="s">
        <v>22</v>
      </c>
      <c r="C13" s="35">
        <v>98662000</v>
      </c>
      <c r="D13" s="36">
        <v>0</v>
      </c>
      <c r="E13" s="37">
        <f>+C13+D13</f>
        <v>98662000</v>
      </c>
      <c r="F13" s="38">
        <f>+'[1]EJEC. 2023'!V12</f>
        <v>0</v>
      </c>
      <c r="G13" s="39">
        <f t="shared" si="0"/>
        <v>98662000</v>
      </c>
      <c r="H13" s="31"/>
    </row>
    <row r="14" spans="1:8" s="32" customFormat="1" ht="26.25" customHeight="1" x14ac:dyDescent="0.2">
      <c r="A14" s="40" t="s">
        <v>23</v>
      </c>
      <c r="B14" s="34" t="s">
        <v>24</v>
      </c>
      <c r="C14" s="35">
        <v>36411000</v>
      </c>
      <c r="D14" s="36">
        <v>0</v>
      </c>
      <c r="E14" s="37">
        <f>+C14+D14</f>
        <v>36411000</v>
      </c>
      <c r="F14" s="38">
        <f>+'[1]EJEC. 2023'!V13</f>
        <v>3034250</v>
      </c>
      <c r="G14" s="39">
        <f t="shared" si="0"/>
        <v>33376750</v>
      </c>
      <c r="H14" s="31"/>
    </row>
    <row r="15" spans="1:8" s="32" customFormat="1" ht="26.25" customHeight="1" x14ac:dyDescent="0.2">
      <c r="A15" s="40" t="s">
        <v>25</v>
      </c>
      <c r="B15" s="34" t="s">
        <v>26</v>
      </c>
      <c r="C15" s="35">
        <v>25000000</v>
      </c>
      <c r="D15" s="36">
        <v>0</v>
      </c>
      <c r="E15" s="37">
        <f>+C15+D15</f>
        <v>25000000</v>
      </c>
      <c r="F15" s="38">
        <f>+'[1]EJEC. 2023'!V14</f>
        <v>0</v>
      </c>
      <c r="G15" s="39">
        <f t="shared" si="0"/>
        <v>25000000</v>
      </c>
      <c r="H15" s="31"/>
    </row>
    <row r="16" spans="1:8" s="32" customFormat="1" ht="26.25" customHeight="1" x14ac:dyDescent="0.2">
      <c r="A16" s="40" t="s">
        <v>27</v>
      </c>
      <c r="B16" s="41" t="s">
        <v>28</v>
      </c>
      <c r="C16" s="35"/>
      <c r="D16" s="36"/>
      <c r="E16" s="37"/>
      <c r="F16" s="38"/>
      <c r="G16" s="39"/>
      <c r="H16" s="31"/>
    </row>
    <row r="17" spans="1:8" s="32" customFormat="1" ht="26.25" customHeight="1" x14ac:dyDescent="0.2">
      <c r="A17" s="33" t="s">
        <v>29</v>
      </c>
      <c r="B17" s="34" t="s">
        <v>30</v>
      </c>
      <c r="C17" s="35">
        <v>3000000</v>
      </c>
      <c r="D17" s="36">
        <v>0</v>
      </c>
      <c r="E17" s="37">
        <f>+C17+D17</f>
        <v>3000000</v>
      </c>
      <c r="F17" s="38">
        <f>+'[1]EJEC. 2023'!V15</f>
        <v>392612.45</v>
      </c>
      <c r="G17" s="39">
        <f t="shared" si="0"/>
        <v>2607387.5499999998</v>
      </c>
      <c r="H17" s="31"/>
    </row>
    <row r="18" spans="1:8" s="32" customFormat="1" ht="26.25" customHeight="1" x14ac:dyDescent="0.2">
      <c r="A18" s="33" t="s">
        <v>31</v>
      </c>
      <c r="B18" s="34" t="s">
        <v>32</v>
      </c>
      <c r="C18" s="35">
        <v>2000000</v>
      </c>
      <c r="D18" s="36">
        <v>0</v>
      </c>
      <c r="E18" s="37">
        <f>+C18+D18</f>
        <v>2000000</v>
      </c>
      <c r="F18" s="38">
        <f>+'[1]EJEC. 2023'!V16</f>
        <v>0</v>
      </c>
      <c r="G18" s="39">
        <f t="shared" si="0"/>
        <v>2000000</v>
      </c>
      <c r="H18" s="31"/>
    </row>
    <row r="19" spans="1:8" s="32" customFormat="1" ht="26.25" customHeight="1" x14ac:dyDescent="0.2">
      <c r="A19" s="40" t="s">
        <v>33</v>
      </c>
      <c r="B19" s="41" t="s">
        <v>34</v>
      </c>
      <c r="C19" s="35"/>
      <c r="D19" s="36"/>
      <c r="E19" s="37"/>
      <c r="F19" s="38"/>
      <c r="G19" s="39"/>
      <c r="H19" s="31"/>
    </row>
    <row r="20" spans="1:8" s="32" customFormat="1" ht="32.25" customHeight="1" x14ac:dyDescent="0.2">
      <c r="A20" s="33" t="s">
        <v>35</v>
      </c>
      <c r="B20" s="34" t="s">
        <v>36</v>
      </c>
      <c r="C20" s="35">
        <v>500000</v>
      </c>
      <c r="D20" s="36">
        <v>0</v>
      </c>
      <c r="E20" s="35">
        <f t="shared" ref="E20:E25" si="1">+C20+D20</f>
        <v>500000</v>
      </c>
      <c r="F20" s="38">
        <f>+'[1]EJEC. 2023'!V17</f>
        <v>92000</v>
      </c>
      <c r="G20" s="39">
        <f t="shared" si="0"/>
        <v>408000</v>
      </c>
      <c r="H20" s="31"/>
    </row>
    <row r="21" spans="1:8" s="32" customFormat="1" ht="33" hidden="1" customHeight="1" x14ac:dyDescent="0.2">
      <c r="A21" s="33" t="s">
        <v>37</v>
      </c>
      <c r="B21" s="34" t="s">
        <v>38</v>
      </c>
      <c r="C21" s="35">
        <v>0</v>
      </c>
      <c r="D21" s="36"/>
      <c r="E21" s="35">
        <f t="shared" si="1"/>
        <v>0</v>
      </c>
      <c r="F21" s="38">
        <f>+'[1]EJEC. 2023'!V18</f>
        <v>0</v>
      </c>
      <c r="G21" s="39">
        <f t="shared" si="0"/>
        <v>0</v>
      </c>
      <c r="H21" s="31"/>
    </row>
    <row r="22" spans="1:8" s="32" customFormat="1" ht="33" customHeight="1" x14ac:dyDescent="0.2">
      <c r="A22" s="33" t="s">
        <v>39</v>
      </c>
      <c r="B22" s="34" t="s">
        <v>40</v>
      </c>
      <c r="C22" s="35">
        <v>12000000</v>
      </c>
      <c r="D22" s="36">
        <v>0</v>
      </c>
      <c r="E22" s="35">
        <f t="shared" si="1"/>
        <v>12000000</v>
      </c>
      <c r="F22" s="38">
        <f>+'[1]EJEC. 2023'!V19</f>
        <v>856500</v>
      </c>
      <c r="G22" s="39">
        <f t="shared" si="0"/>
        <v>11143500</v>
      </c>
      <c r="H22" s="31"/>
    </row>
    <row r="23" spans="1:8" s="32" customFormat="1" ht="28.5" customHeight="1" x14ac:dyDescent="0.2">
      <c r="A23" s="33" t="s">
        <v>41</v>
      </c>
      <c r="B23" s="34" t="s">
        <v>42</v>
      </c>
      <c r="C23" s="35">
        <f>1000000</f>
        <v>1000000</v>
      </c>
      <c r="D23" s="36">
        <v>0</v>
      </c>
      <c r="E23" s="35">
        <f t="shared" si="1"/>
        <v>1000000</v>
      </c>
      <c r="F23" s="38">
        <f>+'[1]EJEC. 2023'!V20</f>
        <v>0</v>
      </c>
      <c r="G23" s="39">
        <f t="shared" si="0"/>
        <v>1000000</v>
      </c>
      <c r="H23" s="31"/>
    </row>
    <row r="24" spans="1:8" s="32" customFormat="1" ht="26.25" customHeight="1" x14ac:dyDescent="0.2">
      <c r="A24" s="42" t="s">
        <v>43</v>
      </c>
      <c r="B24" s="43" t="s">
        <v>44</v>
      </c>
      <c r="C24" s="35">
        <v>500000</v>
      </c>
      <c r="D24" s="36">
        <v>0</v>
      </c>
      <c r="E24" s="35">
        <f t="shared" si="1"/>
        <v>500000</v>
      </c>
      <c r="F24" s="38">
        <f>+'[1]EJEC. 2023'!V21</f>
        <v>0</v>
      </c>
      <c r="G24" s="39">
        <f t="shared" si="0"/>
        <v>500000</v>
      </c>
      <c r="H24" s="31"/>
    </row>
    <row r="25" spans="1:8" s="32" customFormat="1" ht="26.25" customHeight="1" x14ac:dyDescent="0.2">
      <c r="A25" s="33" t="s">
        <v>45</v>
      </c>
      <c r="B25" s="34" t="s">
        <v>46</v>
      </c>
      <c r="C25" s="35">
        <v>2000000</v>
      </c>
      <c r="D25" s="36">
        <v>0</v>
      </c>
      <c r="E25" s="37">
        <f t="shared" si="1"/>
        <v>2000000</v>
      </c>
      <c r="F25" s="38">
        <f>+'[1]EJEC. 2023'!V22</f>
        <v>0</v>
      </c>
      <c r="G25" s="39">
        <f t="shared" si="0"/>
        <v>2000000</v>
      </c>
      <c r="H25" s="31"/>
    </row>
    <row r="26" spans="1:8" s="32" customFormat="1" ht="26.25" customHeight="1" x14ac:dyDescent="0.2">
      <c r="A26" s="40" t="s">
        <v>47</v>
      </c>
      <c r="B26" s="44" t="s">
        <v>48</v>
      </c>
      <c r="C26" s="35"/>
      <c r="D26" s="36"/>
      <c r="E26" s="37"/>
      <c r="F26" s="38"/>
      <c r="G26" s="39"/>
      <c r="H26" s="31"/>
    </row>
    <row r="27" spans="1:8" s="32" customFormat="1" ht="26.25" customHeight="1" x14ac:dyDescent="0.2">
      <c r="A27" s="33" t="s">
        <v>49</v>
      </c>
      <c r="B27" s="45" t="s">
        <v>50</v>
      </c>
      <c r="C27" s="35">
        <v>20000000</v>
      </c>
      <c r="D27" s="36">
        <v>0</v>
      </c>
      <c r="E27" s="37">
        <f>+C27+D27</f>
        <v>20000000</v>
      </c>
      <c r="F27" s="38">
        <f>+'[1]EJEC. 2023'!V23</f>
        <v>0</v>
      </c>
      <c r="G27" s="39">
        <f t="shared" si="0"/>
        <v>20000000</v>
      </c>
      <c r="H27" s="31"/>
    </row>
    <row r="28" spans="1:8" s="32" customFormat="1" ht="26.25" customHeight="1" x14ac:dyDescent="0.2">
      <c r="A28" s="40" t="s">
        <v>51</v>
      </c>
      <c r="B28" s="44" t="s">
        <v>52</v>
      </c>
      <c r="C28" s="35"/>
      <c r="D28" s="36"/>
      <c r="E28" s="37"/>
      <c r="F28" s="38"/>
      <c r="G28" s="39"/>
      <c r="H28" s="31"/>
    </row>
    <row r="29" spans="1:8" s="32" customFormat="1" ht="26.25" customHeight="1" x14ac:dyDescent="0.2">
      <c r="A29" s="33" t="s">
        <v>53</v>
      </c>
      <c r="B29" s="45" t="s">
        <v>54</v>
      </c>
      <c r="C29" s="35">
        <v>2000000</v>
      </c>
      <c r="D29" s="36">
        <v>0</v>
      </c>
      <c r="E29" s="37">
        <f>+C29+D29</f>
        <v>2000000</v>
      </c>
      <c r="F29" s="38">
        <f>+'[1]EJEC. 2023'!V24</f>
        <v>210000</v>
      </c>
      <c r="G29" s="39">
        <f t="shared" si="0"/>
        <v>1790000</v>
      </c>
      <c r="H29" s="31"/>
    </row>
    <row r="30" spans="1:8" s="32" customFormat="1" ht="26.25" customHeight="1" x14ac:dyDescent="0.2">
      <c r="A30" s="40" t="s">
        <v>55</v>
      </c>
      <c r="B30" s="44" t="s">
        <v>56</v>
      </c>
      <c r="C30" s="35"/>
      <c r="D30" s="36"/>
      <c r="E30" s="37"/>
      <c r="F30" s="38"/>
      <c r="G30" s="39"/>
      <c r="H30" s="31"/>
    </row>
    <row r="31" spans="1:8" s="32" customFormat="1" ht="26.25" customHeight="1" x14ac:dyDescent="0.2">
      <c r="A31" s="33" t="s">
        <v>57</v>
      </c>
      <c r="B31" s="45" t="s">
        <v>58</v>
      </c>
      <c r="C31" s="35">
        <v>200000</v>
      </c>
      <c r="D31" s="36">
        <v>0</v>
      </c>
      <c r="E31" s="37">
        <f>+C31+D31</f>
        <v>200000</v>
      </c>
      <c r="F31" s="38">
        <f>+'[1]EJEC. 2023'!V25</f>
        <v>0</v>
      </c>
      <c r="G31" s="39">
        <f t="shared" si="0"/>
        <v>200000</v>
      </c>
      <c r="H31" s="31"/>
    </row>
    <row r="32" spans="1:8" s="32" customFormat="1" ht="26.25" customHeight="1" x14ac:dyDescent="0.2">
      <c r="A32" s="33" t="s">
        <v>59</v>
      </c>
      <c r="B32" s="45" t="s">
        <v>60</v>
      </c>
      <c r="C32" s="35">
        <v>3500000</v>
      </c>
      <c r="D32" s="36">
        <v>0</v>
      </c>
      <c r="E32" s="37">
        <f>+C32+D32</f>
        <v>3500000</v>
      </c>
      <c r="F32" s="38">
        <f>+'[1]EJEC. 2023'!V26</f>
        <v>0</v>
      </c>
      <c r="G32" s="39">
        <f t="shared" si="0"/>
        <v>3500000</v>
      </c>
      <c r="H32" s="31"/>
    </row>
    <row r="33" spans="1:9" s="32" customFormat="1" ht="26.25" customHeight="1" x14ac:dyDescent="0.2">
      <c r="A33" s="40" t="s">
        <v>61</v>
      </c>
      <c r="B33" s="44" t="s">
        <v>62</v>
      </c>
      <c r="C33" s="35"/>
      <c r="D33" s="36"/>
      <c r="E33" s="37"/>
      <c r="F33" s="38"/>
      <c r="G33" s="39"/>
      <c r="H33" s="31"/>
    </row>
    <row r="34" spans="1:9" s="32" customFormat="1" ht="26.25" customHeight="1" x14ac:dyDescent="0.2">
      <c r="A34" s="33" t="s">
        <v>63</v>
      </c>
      <c r="B34" s="45" t="s">
        <v>64</v>
      </c>
      <c r="C34" s="35">
        <v>16000000</v>
      </c>
      <c r="D34" s="36">
        <v>0</v>
      </c>
      <c r="E34" s="37">
        <f>+C34+D34</f>
        <v>16000000</v>
      </c>
      <c r="F34" s="38">
        <f>+'[1]EJEC. 2023'!V27</f>
        <v>0</v>
      </c>
      <c r="G34" s="39">
        <f t="shared" si="0"/>
        <v>16000000</v>
      </c>
      <c r="H34" s="31"/>
    </row>
    <row r="35" spans="1:9" s="32" customFormat="1" ht="26.25" customHeight="1" x14ac:dyDescent="0.2">
      <c r="A35" s="33" t="s">
        <v>65</v>
      </c>
      <c r="B35" s="45" t="s">
        <v>66</v>
      </c>
      <c r="C35" s="35">
        <v>16300000</v>
      </c>
      <c r="D35" s="36">
        <v>0</v>
      </c>
      <c r="E35" s="37">
        <f>+C35+D35</f>
        <v>16300000</v>
      </c>
      <c r="F35" s="38">
        <f>+'[1]EJEC. 2023'!V28</f>
        <v>0</v>
      </c>
      <c r="G35" s="39">
        <f t="shared" si="0"/>
        <v>16300000</v>
      </c>
      <c r="H35" s="31"/>
    </row>
    <row r="36" spans="1:9" s="32" customFormat="1" ht="24.75" customHeight="1" thickBot="1" x14ac:dyDescent="0.25">
      <c r="A36" s="33" t="s">
        <v>67</v>
      </c>
      <c r="B36" s="45" t="s">
        <v>68</v>
      </c>
      <c r="C36" s="35">
        <v>2500000</v>
      </c>
      <c r="D36" s="36">
        <v>0</v>
      </c>
      <c r="E36" s="37">
        <f>+C36+D36</f>
        <v>2500000</v>
      </c>
      <c r="F36" s="38">
        <f>+'[1]EJEC. 2023'!V29</f>
        <v>0</v>
      </c>
      <c r="G36" s="39">
        <f t="shared" si="0"/>
        <v>2500000</v>
      </c>
      <c r="H36" s="31"/>
    </row>
    <row r="37" spans="1:9" ht="13.5" hidden="1" thickBot="1" x14ac:dyDescent="0.25">
      <c r="A37" s="46"/>
      <c r="B37" s="47"/>
      <c r="C37" s="48"/>
      <c r="D37" s="48"/>
      <c r="E37" s="49"/>
      <c r="F37" s="50"/>
      <c r="G37" s="51"/>
    </row>
    <row r="38" spans="1:9" s="32" customFormat="1" ht="23.25" customHeight="1" x14ac:dyDescent="0.2">
      <c r="A38" s="53"/>
      <c r="B38" s="54"/>
      <c r="C38" s="55"/>
      <c r="D38" s="55"/>
      <c r="E38" s="56"/>
      <c r="F38" s="57"/>
      <c r="G38" s="58"/>
      <c r="H38" s="31"/>
    </row>
    <row r="39" spans="1:9" s="66" customFormat="1" ht="25.5" customHeight="1" thickBot="1" x14ac:dyDescent="0.25">
      <c r="A39" s="59"/>
      <c r="B39" s="60" t="s">
        <v>69</v>
      </c>
      <c r="C39" s="61">
        <f>SUM(C41:C89)</f>
        <v>93116388</v>
      </c>
      <c r="D39" s="61">
        <f>SUM(D41:D89)</f>
        <v>0</v>
      </c>
      <c r="E39" s="62">
        <f>SUM(E41:E89)</f>
        <v>93116388</v>
      </c>
      <c r="F39" s="61">
        <f>SUM(F41:F89)</f>
        <v>4938450.58</v>
      </c>
      <c r="G39" s="63">
        <f>SUM(G41:G89)</f>
        <v>88177937.420000002</v>
      </c>
      <c r="H39" s="64"/>
      <c r="I39" s="65"/>
    </row>
    <row r="40" spans="1:9" s="32" customFormat="1" ht="24" customHeight="1" x14ac:dyDescent="0.2">
      <c r="A40" s="67" t="s">
        <v>70</v>
      </c>
      <c r="B40" s="68" t="s">
        <v>71</v>
      </c>
      <c r="C40" s="69"/>
      <c r="D40" s="69"/>
      <c r="E40" s="70"/>
      <c r="F40" s="71"/>
      <c r="G40" s="72"/>
      <c r="H40" s="31"/>
    </row>
    <row r="41" spans="1:9" s="32" customFormat="1" ht="25.5" customHeight="1" x14ac:dyDescent="0.2">
      <c r="A41" s="33" t="s">
        <v>72</v>
      </c>
      <c r="B41" s="34" t="s">
        <v>73</v>
      </c>
      <c r="C41" s="35">
        <v>3200000</v>
      </c>
      <c r="D41" s="36">
        <v>0</v>
      </c>
      <c r="E41" s="37">
        <f t="shared" ref="E41:E46" si="2">+C41+D41</f>
        <v>3200000</v>
      </c>
      <c r="F41" s="38">
        <f>+'[1]EJEC. 2023'!V32</f>
        <v>489712.31</v>
      </c>
      <c r="G41" s="39">
        <f>+E41-F41</f>
        <v>2710287.69</v>
      </c>
    </row>
    <row r="42" spans="1:9" s="32" customFormat="1" ht="25.5" customHeight="1" x14ac:dyDescent="0.2">
      <c r="A42" s="33" t="s">
        <v>74</v>
      </c>
      <c r="B42" s="34" t="s">
        <v>75</v>
      </c>
      <c r="C42" s="35">
        <v>350000</v>
      </c>
      <c r="D42" s="36">
        <v>0</v>
      </c>
      <c r="E42" s="37">
        <f t="shared" si="2"/>
        <v>350000</v>
      </c>
      <c r="F42" s="38">
        <f>+'[1]EJEC. 2023'!V33</f>
        <v>22059.95</v>
      </c>
      <c r="G42" s="39">
        <f t="shared" ref="G42:G89" si="3">+E42-F42</f>
        <v>327940.05</v>
      </c>
      <c r="H42" s="31"/>
    </row>
    <row r="43" spans="1:9" s="32" customFormat="1" ht="25.5" customHeight="1" x14ac:dyDescent="0.2">
      <c r="A43" s="33" t="s">
        <v>76</v>
      </c>
      <c r="B43" s="34" t="s">
        <v>77</v>
      </c>
      <c r="C43" s="35">
        <v>900000</v>
      </c>
      <c r="D43" s="36">
        <v>0</v>
      </c>
      <c r="E43" s="37">
        <f t="shared" si="2"/>
        <v>900000</v>
      </c>
      <c r="F43" s="38">
        <f>+'[1]EJEC. 2023'!V34</f>
        <v>138136.59</v>
      </c>
      <c r="G43" s="39">
        <f t="shared" si="3"/>
        <v>761863.41</v>
      </c>
      <c r="H43" s="31"/>
    </row>
    <row r="44" spans="1:9" s="32" customFormat="1" ht="25.5" customHeight="1" x14ac:dyDescent="0.2">
      <c r="A44" s="33" t="s">
        <v>78</v>
      </c>
      <c r="B44" s="34" t="s">
        <v>79</v>
      </c>
      <c r="C44" s="35">
        <v>6000000</v>
      </c>
      <c r="D44" s="36">
        <v>0</v>
      </c>
      <c r="E44" s="37">
        <f t="shared" si="2"/>
        <v>6000000</v>
      </c>
      <c r="F44" s="38">
        <f>+'[1]EJEC. 2023'!V35</f>
        <v>444908.24</v>
      </c>
      <c r="G44" s="39">
        <f t="shared" si="3"/>
        <v>5555091.7599999998</v>
      </c>
      <c r="H44" s="31"/>
    </row>
    <row r="45" spans="1:9" s="32" customFormat="1" ht="25.5" customHeight="1" x14ac:dyDescent="0.2">
      <c r="A45" s="33" t="s">
        <v>80</v>
      </c>
      <c r="B45" s="34" t="s">
        <v>81</v>
      </c>
      <c r="C45" s="35">
        <v>500000</v>
      </c>
      <c r="D45" s="36">
        <v>0</v>
      </c>
      <c r="E45" s="37">
        <f t="shared" si="2"/>
        <v>500000</v>
      </c>
      <c r="F45" s="38">
        <f>+'[1]EJEC. 2023'!V36</f>
        <v>151999.34</v>
      </c>
      <c r="G45" s="39">
        <f t="shared" si="3"/>
        <v>348000.66000000003</v>
      </c>
      <c r="H45" s="31"/>
    </row>
    <row r="46" spans="1:9" s="32" customFormat="1" ht="25.5" customHeight="1" x14ac:dyDescent="0.2">
      <c r="A46" s="33" t="s">
        <v>82</v>
      </c>
      <c r="B46" s="34" t="s">
        <v>83</v>
      </c>
      <c r="C46" s="35">
        <v>117385</v>
      </c>
      <c r="D46" s="36">
        <v>0</v>
      </c>
      <c r="E46" s="37">
        <f t="shared" si="2"/>
        <v>117385</v>
      </c>
      <c r="F46" s="38">
        <f>+'[1]EJEC. 2023'!V37</f>
        <v>7375</v>
      </c>
      <c r="G46" s="39">
        <f t="shared" si="3"/>
        <v>110010</v>
      </c>
      <c r="H46" s="31"/>
    </row>
    <row r="47" spans="1:9" s="32" customFormat="1" ht="21.75" customHeight="1" x14ac:dyDescent="0.2">
      <c r="A47" s="40" t="s">
        <v>84</v>
      </c>
      <c r="B47" s="41" t="s">
        <v>85</v>
      </c>
      <c r="C47" s="35"/>
      <c r="D47" s="36"/>
      <c r="E47" s="37"/>
      <c r="F47" s="38"/>
      <c r="G47" s="39"/>
      <c r="H47" s="31"/>
    </row>
    <row r="48" spans="1:9" s="32" customFormat="1" ht="25.5" customHeight="1" x14ac:dyDescent="0.2">
      <c r="A48" s="33" t="s">
        <v>86</v>
      </c>
      <c r="B48" s="34" t="s">
        <v>87</v>
      </c>
      <c r="C48" s="35">
        <v>20000000</v>
      </c>
      <c r="D48" s="36">
        <v>0</v>
      </c>
      <c r="E48" s="37">
        <f>+C48+D48</f>
        <v>20000000</v>
      </c>
      <c r="F48" s="38">
        <f>+'[1]EJEC. 2023'!V38</f>
        <v>1397330.8</v>
      </c>
      <c r="G48" s="39">
        <f t="shared" si="3"/>
        <v>18602669.199999999</v>
      </c>
      <c r="H48" s="31"/>
    </row>
    <row r="49" spans="1:8" s="32" customFormat="1" ht="25.5" customHeight="1" x14ac:dyDescent="0.2">
      <c r="A49" s="33" t="s">
        <v>88</v>
      </c>
      <c r="B49" s="34" t="s">
        <v>89</v>
      </c>
      <c r="C49" s="35">
        <v>3000000</v>
      </c>
      <c r="D49" s="36">
        <v>0</v>
      </c>
      <c r="E49" s="37">
        <f>+C49+D49</f>
        <v>3000000</v>
      </c>
      <c r="F49" s="38">
        <f>+'[1]EJEC. 2023'!V39</f>
        <v>379129.22</v>
      </c>
      <c r="G49" s="39">
        <f t="shared" si="3"/>
        <v>2620870.7800000003</v>
      </c>
      <c r="H49" s="31"/>
    </row>
    <row r="50" spans="1:8" s="32" customFormat="1" ht="25.5" customHeight="1" x14ac:dyDescent="0.2">
      <c r="A50" s="40" t="s">
        <v>90</v>
      </c>
      <c r="B50" s="41" t="s">
        <v>91</v>
      </c>
      <c r="C50" s="35"/>
      <c r="D50" s="36"/>
      <c r="E50" s="37">
        <f>+C50+D50</f>
        <v>0</v>
      </c>
      <c r="F50" s="38"/>
      <c r="G50" s="39"/>
      <c r="H50" s="31"/>
    </row>
    <row r="51" spans="1:8" s="32" customFormat="1" ht="25.5" customHeight="1" x14ac:dyDescent="0.2">
      <c r="A51" s="33" t="s">
        <v>92</v>
      </c>
      <c r="B51" s="34" t="s">
        <v>93</v>
      </c>
      <c r="C51" s="35">
        <v>2000000</v>
      </c>
      <c r="D51" s="36">
        <v>0</v>
      </c>
      <c r="E51" s="37">
        <f>+C51+D51</f>
        <v>2000000</v>
      </c>
      <c r="F51" s="38">
        <f>+'[1]EJEC. 2023'!V40</f>
        <v>105360</v>
      </c>
      <c r="G51" s="39">
        <f t="shared" si="3"/>
        <v>1894640</v>
      </c>
      <c r="H51" s="31"/>
    </row>
    <row r="52" spans="1:8" s="32" customFormat="1" ht="25.5" customHeight="1" x14ac:dyDescent="0.2">
      <c r="A52" s="33" t="s">
        <v>94</v>
      </c>
      <c r="B52" s="34" t="s">
        <v>95</v>
      </c>
      <c r="C52" s="35">
        <v>800000</v>
      </c>
      <c r="D52" s="36">
        <v>0</v>
      </c>
      <c r="E52" s="37">
        <f>+C52+D52</f>
        <v>800000</v>
      </c>
      <c r="F52" s="38">
        <f>+'[1]EJEC. 2023'!V41</f>
        <v>0</v>
      </c>
      <c r="G52" s="39">
        <f t="shared" si="3"/>
        <v>800000</v>
      </c>
      <c r="H52" s="31"/>
    </row>
    <row r="53" spans="1:8" s="32" customFormat="1" ht="25.5" customHeight="1" x14ac:dyDescent="0.2">
      <c r="A53" s="40" t="s">
        <v>96</v>
      </c>
      <c r="B53" s="41" t="s">
        <v>97</v>
      </c>
      <c r="C53" s="73"/>
      <c r="D53" s="36"/>
      <c r="E53" s="37"/>
      <c r="F53" s="38"/>
      <c r="G53" s="39"/>
      <c r="H53" s="31"/>
    </row>
    <row r="54" spans="1:8" s="32" customFormat="1" ht="37.5" customHeight="1" x14ac:dyDescent="0.2">
      <c r="A54" s="33" t="s">
        <v>98</v>
      </c>
      <c r="B54" s="34" t="s">
        <v>99</v>
      </c>
      <c r="C54" s="35">
        <v>500000</v>
      </c>
      <c r="D54" s="36">
        <v>0</v>
      </c>
      <c r="E54" s="37">
        <f t="shared" ref="E54:E59" si="4">+C54+D54</f>
        <v>500000</v>
      </c>
      <c r="F54" s="38">
        <f>+'[1]EJEC. 2023'!V42</f>
        <v>0</v>
      </c>
      <c r="G54" s="39">
        <f t="shared" si="3"/>
        <v>500000</v>
      </c>
      <c r="H54" s="31"/>
    </row>
    <row r="55" spans="1:8" s="32" customFormat="1" ht="37.5" customHeight="1" x14ac:dyDescent="0.2">
      <c r="A55" s="33" t="s">
        <v>100</v>
      </c>
      <c r="B55" s="34" t="s">
        <v>101</v>
      </c>
      <c r="C55" s="35">
        <v>50000</v>
      </c>
      <c r="D55" s="36">
        <v>0</v>
      </c>
      <c r="E55" s="37">
        <f t="shared" si="4"/>
        <v>50000</v>
      </c>
      <c r="F55" s="38">
        <f>+'[1]EJEC. 2023'!V43</f>
        <v>0</v>
      </c>
      <c r="G55" s="39">
        <f t="shared" si="3"/>
        <v>50000</v>
      </c>
      <c r="H55" s="31"/>
    </row>
    <row r="56" spans="1:8" s="32" customFormat="1" ht="37.5" hidden="1" customHeight="1" x14ac:dyDescent="0.2">
      <c r="A56" s="33" t="s">
        <v>102</v>
      </c>
      <c r="B56" s="34" t="s">
        <v>103</v>
      </c>
      <c r="C56" s="35">
        <v>0</v>
      </c>
      <c r="D56" s="36">
        <v>0</v>
      </c>
      <c r="E56" s="37">
        <f t="shared" si="4"/>
        <v>0</v>
      </c>
      <c r="F56" s="38">
        <f>+'[1]EJEC. 2023'!V44</f>
        <v>0</v>
      </c>
      <c r="G56" s="39">
        <f t="shared" si="3"/>
        <v>0</v>
      </c>
      <c r="H56" s="31"/>
    </row>
    <row r="57" spans="1:8" s="32" customFormat="1" ht="37.5" customHeight="1" x14ac:dyDescent="0.2">
      <c r="A57" s="33" t="s">
        <v>104</v>
      </c>
      <c r="B57" s="43" t="s">
        <v>105</v>
      </c>
      <c r="C57" s="35">
        <v>800000</v>
      </c>
      <c r="D57" s="36">
        <v>0</v>
      </c>
      <c r="E57" s="37">
        <f t="shared" si="4"/>
        <v>800000</v>
      </c>
      <c r="F57" s="38">
        <f>+'[1]EJEC. 2023'!V45</f>
        <v>1780</v>
      </c>
      <c r="G57" s="39">
        <f t="shared" si="3"/>
        <v>798220</v>
      </c>
      <c r="H57" s="31"/>
    </row>
    <row r="58" spans="1:8" s="32" customFormat="1" ht="25.5" customHeight="1" x14ac:dyDescent="0.2">
      <c r="A58" s="40" t="s">
        <v>106</v>
      </c>
      <c r="B58" s="41" t="s">
        <v>107</v>
      </c>
      <c r="C58" s="35">
        <v>0</v>
      </c>
      <c r="D58" s="36"/>
      <c r="E58" s="37">
        <f t="shared" si="4"/>
        <v>0</v>
      </c>
      <c r="F58" s="38"/>
      <c r="G58" s="39"/>
      <c r="H58" s="31"/>
    </row>
    <row r="59" spans="1:8" s="32" customFormat="1" ht="25.5" customHeight="1" x14ac:dyDescent="0.2">
      <c r="A59" s="33" t="s">
        <v>108</v>
      </c>
      <c r="B59" s="34" t="s">
        <v>109</v>
      </c>
      <c r="C59" s="35">
        <v>200000</v>
      </c>
      <c r="D59" s="36">
        <v>0</v>
      </c>
      <c r="E59" s="37">
        <f t="shared" si="4"/>
        <v>200000</v>
      </c>
      <c r="F59" s="38">
        <f>+'[1]EJEC. 2023'!V46</f>
        <v>0</v>
      </c>
      <c r="G59" s="39">
        <f t="shared" si="3"/>
        <v>200000</v>
      </c>
      <c r="H59" s="31"/>
    </row>
    <row r="60" spans="1:8" s="32" customFormat="1" ht="24.75" customHeight="1" x14ac:dyDescent="0.2">
      <c r="A60" s="40" t="s">
        <v>106</v>
      </c>
      <c r="B60" s="41" t="s">
        <v>110</v>
      </c>
      <c r="C60" s="35"/>
      <c r="D60" s="36"/>
      <c r="E60" s="37"/>
      <c r="F60" s="38"/>
      <c r="G60" s="39"/>
      <c r="H60" s="31"/>
    </row>
    <row r="61" spans="1:8" s="32" customFormat="1" ht="26.25" customHeight="1" x14ac:dyDescent="0.2">
      <c r="A61" s="33" t="s">
        <v>111</v>
      </c>
      <c r="B61" s="34" t="s">
        <v>112</v>
      </c>
      <c r="C61" s="35">
        <f>200000</f>
        <v>200000</v>
      </c>
      <c r="D61" s="36">
        <v>700000</v>
      </c>
      <c r="E61" s="37">
        <f>+C61+D61</f>
        <v>900000</v>
      </c>
      <c r="F61" s="38">
        <f>+'[1]EJEC. 2023'!V48</f>
        <v>566400</v>
      </c>
      <c r="G61" s="39">
        <f t="shared" si="3"/>
        <v>333600</v>
      </c>
      <c r="H61" s="31"/>
    </row>
    <row r="62" spans="1:8" s="75" customFormat="1" ht="25.5" customHeight="1" x14ac:dyDescent="0.2">
      <c r="A62" s="42" t="s">
        <v>113</v>
      </c>
      <c r="B62" s="43" t="s">
        <v>114</v>
      </c>
      <c r="C62" s="35">
        <f>4700000</f>
        <v>4700000</v>
      </c>
      <c r="D62" s="36">
        <v>-700000</v>
      </c>
      <c r="E62" s="37">
        <f>+C62+D62</f>
        <v>4000000</v>
      </c>
      <c r="F62" s="38">
        <f>+'[1]EJEC. 2023'!V49</f>
        <v>0</v>
      </c>
      <c r="G62" s="39">
        <f t="shared" si="3"/>
        <v>4000000</v>
      </c>
      <c r="H62" s="74"/>
    </row>
    <row r="63" spans="1:8" s="32" customFormat="1" ht="25.5" customHeight="1" x14ac:dyDescent="0.2">
      <c r="A63" s="33" t="s">
        <v>115</v>
      </c>
      <c r="B63" s="34" t="s">
        <v>116</v>
      </c>
      <c r="C63" s="35">
        <v>500000</v>
      </c>
      <c r="D63" s="36">
        <v>0</v>
      </c>
      <c r="E63" s="37">
        <f>+C63+D63</f>
        <v>500000</v>
      </c>
      <c r="F63" s="38">
        <f>+'[1]EJEC. 2023'!V50</f>
        <v>0</v>
      </c>
      <c r="G63" s="39">
        <f t="shared" si="3"/>
        <v>500000</v>
      </c>
      <c r="H63" s="31"/>
    </row>
    <row r="64" spans="1:8" s="32" customFormat="1" ht="25.5" customHeight="1" x14ac:dyDescent="0.2">
      <c r="A64" s="40" t="s">
        <v>117</v>
      </c>
      <c r="B64" s="41" t="s">
        <v>118</v>
      </c>
      <c r="C64" s="35"/>
      <c r="D64" s="36"/>
      <c r="E64" s="37"/>
      <c r="F64" s="38"/>
      <c r="G64" s="39"/>
      <c r="H64" s="31"/>
    </row>
    <row r="65" spans="1:8" s="32" customFormat="1" ht="25.5" customHeight="1" x14ac:dyDescent="0.2">
      <c r="A65" s="33" t="s">
        <v>119</v>
      </c>
      <c r="B65" s="34" t="s">
        <v>120</v>
      </c>
      <c r="C65" s="35">
        <v>1500000</v>
      </c>
      <c r="D65" s="36">
        <v>0</v>
      </c>
      <c r="E65" s="37">
        <f>+C65+D65</f>
        <v>1500000</v>
      </c>
      <c r="F65" s="38">
        <f>+'[1]EJEC. 2023'!V52</f>
        <v>0</v>
      </c>
      <c r="G65" s="39">
        <f t="shared" si="3"/>
        <v>1500000</v>
      </c>
      <c r="H65" s="31"/>
    </row>
    <row r="66" spans="1:8" s="32" customFormat="1" ht="25.5" customHeight="1" x14ac:dyDescent="0.2">
      <c r="A66" s="33" t="s">
        <v>121</v>
      </c>
      <c r="B66" s="34" t="s">
        <v>122</v>
      </c>
      <c r="C66" s="35">
        <f>1000000</f>
        <v>1000000</v>
      </c>
      <c r="D66" s="36">
        <v>0</v>
      </c>
      <c r="E66" s="37">
        <f>+C66+D66</f>
        <v>1000000</v>
      </c>
      <c r="F66" s="38">
        <f>+'[1]EJEC. 2023'!V53</f>
        <v>0</v>
      </c>
      <c r="G66" s="39">
        <f t="shared" si="3"/>
        <v>1000000</v>
      </c>
      <c r="H66" s="31"/>
    </row>
    <row r="67" spans="1:8" s="32" customFormat="1" ht="23.25" customHeight="1" x14ac:dyDescent="0.2">
      <c r="A67" s="40" t="s">
        <v>123</v>
      </c>
      <c r="B67" s="41" t="s">
        <v>124</v>
      </c>
      <c r="C67" s="35"/>
      <c r="D67" s="36"/>
      <c r="E67" s="37"/>
      <c r="F67" s="38"/>
      <c r="G67" s="39"/>
      <c r="H67" s="31"/>
    </row>
    <row r="68" spans="1:8" s="32" customFormat="1" ht="29.25" customHeight="1" x14ac:dyDescent="0.2">
      <c r="A68" s="33" t="s">
        <v>125</v>
      </c>
      <c r="B68" s="34" t="s">
        <v>126</v>
      </c>
      <c r="C68" s="35">
        <v>2000000</v>
      </c>
      <c r="D68" s="36">
        <v>0</v>
      </c>
      <c r="E68" s="37">
        <f t="shared" ref="E68:E73" si="5">+C68+D68</f>
        <v>2000000</v>
      </c>
      <c r="F68" s="38">
        <f>+'[1]EJEC. 2023'!V54</f>
        <v>0</v>
      </c>
      <c r="G68" s="39">
        <f t="shared" si="3"/>
        <v>2000000</v>
      </c>
      <c r="H68" s="31"/>
    </row>
    <row r="69" spans="1:8" s="32" customFormat="1" ht="27.75" customHeight="1" x14ac:dyDescent="0.2">
      <c r="A69" s="33" t="s">
        <v>127</v>
      </c>
      <c r="B69" s="34" t="s">
        <v>128</v>
      </c>
      <c r="C69" s="35">
        <v>500000</v>
      </c>
      <c r="D69" s="36">
        <v>0</v>
      </c>
      <c r="E69" s="37">
        <f t="shared" si="5"/>
        <v>500000</v>
      </c>
      <c r="F69" s="38">
        <f>+'[1]EJEC. 2023'!V55</f>
        <v>30700</v>
      </c>
      <c r="G69" s="39">
        <f t="shared" si="3"/>
        <v>469300</v>
      </c>
      <c r="H69" s="31"/>
    </row>
    <row r="70" spans="1:8" s="32" customFormat="1" ht="24" customHeight="1" x14ac:dyDescent="0.2">
      <c r="A70" s="33" t="s">
        <v>129</v>
      </c>
      <c r="B70" s="76" t="s">
        <v>130</v>
      </c>
      <c r="C70" s="35">
        <v>3000000</v>
      </c>
      <c r="D70" s="36">
        <v>0</v>
      </c>
      <c r="E70" s="37">
        <f t="shared" si="5"/>
        <v>3000000</v>
      </c>
      <c r="F70" s="38">
        <f>+'[1]EJEC. 2023'!V56</f>
        <v>0</v>
      </c>
      <c r="G70" s="39">
        <f t="shared" si="3"/>
        <v>3000000</v>
      </c>
      <c r="H70" s="31"/>
    </row>
    <row r="71" spans="1:8" s="32" customFormat="1" ht="27.75" hidden="1" customHeight="1" x14ac:dyDescent="0.2">
      <c r="A71" s="33" t="s">
        <v>131</v>
      </c>
      <c r="B71" s="76" t="s">
        <v>132</v>
      </c>
      <c r="C71" s="35">
        <v>0</v>
      </c>
      <c r="D71" s="36">
        <v>0</v>
      </c>
      <c r="E71" s="37">
        <f t="shared" si="5"/>
        <v>0</v>
      </c>
      <c r="F71" s="38">
        <v>0</v>
      </c>
      <c r="G71" s="39">
        <f t="shared" si="3"/>
        <v>0</v>
      </c>
      <c r="H71" s="31"/>
    </row>
    <row r="72" spans="1:8" s="32" customFormat="1" ht="30" customHeight="1" x14ac:dyDescent="0.2">
      <c r="A72" s="33" t="s">
        <v>133</v>
      </c>
      <c r="B72" s="76" t="s">
        <v>134</v>
      </c>
      <c r="C72" s="35">
        <v>100000</v>
      </c>
      <c r="D72" s="36">
        <v>0</v>
      </c>
      <c r="E72" s="37">
        <f t="shared" si="5"/>
        <v>100000</v>
      </c>
      <c r="F72" s="38">
        <f>+'[1]EJEC. 2023'!V57</f>
        <v>0</v>
      </c>
      <c r="G72" s="39">
        <f t="shared" si="3"/>
        <v>100000</v>
      </c>
      <c r="H72" s="31"/>
    </row>
    <row r="73" spans="1:8" s="32" customFormat="1" ht="30.75" customHeight="1" x14ac:dyDescent="0.2">
      <c r="A73" s="33" t="s">
        <v>135</v>
      </c>
      <c r="B73" s="34" t="s">
        <v>136</v>
      </c>
      <c r="C73" s="35">
        <v>5000000</v>
      </c>
      <c r="D73" s="36">
        <v>0</v>
      </c>
      <c r="E73" s="37">
        <f t="shared" si="5"/>
        <v>5000000</v>
      </c>
      <c r="F73" s="38">
        <f>+'[1]EJEC. 2023'!V59</f>
        <v>171044.15</v>
      </c>
      <c r="G73" s="39">
        <f t="shared" si="3"/>
        <v>4828955.8499999996</v>
      </c>
      <c r="H73" s="31"/>
    </row>
    <row r="74" spans="1:8" s="32" customFormat="1" ht="27.75" customHeight="1" x14ac:dyDescent="0.2">
      <c r="A74" s="40" t="s">
        <v>137</v>
      </c>
      <c r="B74" s="41" t="s">
        <v>138</v>
      </c>
      <c r="C74" s="35"/>
      <c r="D74" s="36"/>
      <c r="E74" s="37"/>
      <c r="F74" s="38"/>
      <c r="G74" s="39"/>
      <c r="H74" s="31"/>
    </row>
    <row r="75" spans="1:8" s="32" customFormat="1" ht="23.25" customHeight="1" x14ac:dyDescent="0.2">
      <c r="A75" s="33" t="s">
        <v>139</v>
      </c>
      <c r="B75" s="34" t="s">
        <v>140</v>
      </c>
      <c r="C75" s="35">
        <v>7000000</v>
      </c>
      <c r="D75" s="36">
        <v>0</v>
      </c>
      <c r="E75" s="35">
        <f>+C75+D75</f>
        <v>7000000</v>
      </c>
      <c r="F75" s="38">
        <f>+'[1]EJEC. 2023'!V61</f>
        <v>540848.31000000006</v>
      </c>
      <c r="G75" s="39">
        <f t="shared" si="3"/>
        <v>6459151.6899999995</v>
      </c>
      <c r="H75" s="31"/>
    </row>
    <row r="76" spans="1:8" s="32" customFormat="1" ht="27.75" customHeight="1" x14ac:dyDescent="0.2">
      <c r="A76" s="33" t="s">
        <v>141</v>
      </c>
      <c r="B76" s="34" t="s">
        <v>142</v>
      </c>
      <c r="C76" s="35">
        <v>300000</v>
      </c>
      <c r="D76" s="36">
        <v>0</v>
      </c>
      <c r="E76" s="37">
        <f>+C76+D76</f>
        <v>300000</v>
      </c>
      <c r="F76" s="38">
        <f>+'[1]EJEC. 2023'!V62</f>
        <v>0</v>
      </c>
      <c r="G76" s="39">
        <f t="shared" si="3"/>
        <v>300000</v>
      </c>
      <c r="H76" s="31"/>
    </row>
    <row r="77" spans="1:8" s="32" customFormat="1" ht="27.75" customHeight="1" x14ac:dyDescent="0.2">
      <c r="A77" s="33" t="s">
        <v>143</v>
      </c>
      <c r="B77" s="34" t="s">
        <v>144</v>
      </c>
      <c r="C77" s="35">
        <v>300000</v>
      </c>
      <c r="D77" s="36">
        <v>0</v>
      </c>
      <c r="E77" s="37">
        <f>+C77+D77</f>
        <v>300000</v>
      </c>
      <c r="F77" s="38">
        <f>+'[1]EJEC. 2023'!V63</f>
        <v>0</v>
      </c>
      <c r="G77" s="39">
        <f t="shared" si="3"/>
        <v>300000</v>
      </c>
      <c r="H77" s="31"/>
    </row>
    <row r="78" spans="1:8" s="32" customFormat="1" ht="27.75" customHeight="1" x14ac:dyDescent="0.2">
      <c r="A78" s="40" t="s">
        <v>137</v>
      </c>
      <c r="B78" s="41" t="s">
        <v>145</v>
      </c>
      <c r="C78" s="35"/>
      <c r="D78" s="36"/>
      <c r="E78" s="37"/>
      <c r="F78" s="38"/>
      <c r="G78" s="39"/>
      <c r="H78" s="31"/>
    </row>
    <row r="79" spans="1:8" s="32" customFormat="1" ht="27.75" customHeight="1" x14ac:dyDescent="0.2">
      <c r="A79" s="33" t="s">
        <v>146</v>
      </c>
      <c r="B79" s="34" t="s">
        <v>147</v>
      </c>
      <c r="C79" s="35">
        <v>10000000</v>
      </c>
      <c r="D79" s="36">
        <v>0</v>
      </c>
      <c r="E79" s="37">
        <f>+C79+D79</f>
        <v>10000000</v>
      </c>
      <c r="F79" s="38">
        <f>+'[1]EJEC. 2023'!V66</f>
        <v>0</v>
      </c>
      <c r="G79" s="39">
        <f t="shared" si="3"/>
        <v>10000000</v>
      </c>
      <c r="H79" s="31"/>
    </row>
    <row r="80" spans="1:8" s="32" customFormat="1" ht="27.75" customHeight="1" x14ac:dyDescent="0.2">
      <c r="A80" s="33" t="s">
        <v>148</v>
      </c>
      <c r="B80" s="34" t="s">
        <v>149</v>
      </c>
      <c r="C80" s="35">
        <v>1000000</v>
      </c>
      <c r="D80" s="36">
        <v>0</v>
      </c>
      <c r="E80" s="37">
        <f>+C80+D80</f>
        <v>1000000</v>
      </c>
      <c r="F80" s="38">
        <f>+'[1]EJEC. 2023'!V67</f>
        <v>0</v>
      </c>
      <c r="G80" s="39">
        <f t="shared" si="3"/>
        <v>1000000</v>
      </c>
      <c r="H80" s="31"/>
    </row>
    <row r="81" spans="1:8" s="32" customFormat="1" ht="27.75" customHeight="1" x14ac:dyDescent="0.2">
      <c r="A81" s="33" t="s">
        <v>150</v>
      </c>
      <c r="B81" s="34" t="s">
        <v>151</v>
      </c>
      <c r="C81" s="35">
        <v>1000000</v>
      </c>
      <c r="D81" s="36">
        <v>0</v>
      </c>
      <c r="E81" s="37">
        <f>+C81+D81</f>
        <v>1000000</v>
      </c>
      <c r="F81" s="38">
        <f>+'[1]EJEC. 2023'!V69</f>
        <v>0</v>
      </c>
      <c r="G81" s="39">
        <f t="shared" si="3"/>
        <v>1000000</v>
      </c>
    </row>
    <row r="82" spans="1:8" s="32" customFormat="1" ht="27.75" customHeight="1" x14ac:dyDescent="0.2">
      <c r="A82" s="33" t="s">
        <v>152</v>
      </c>
      <c r="B82" s="34" t="s">
        <v>153</v>
      </c>
      <c r="C82" s="35">
        <v>1700000</v>
      </c>
      <c r="D82" s="36">
        <v>0</v>
      </c>
      <c r="E82" s="37">
        <f>+C82+D82</f>
        <v>1700000</v>
      </c>
      <c r="F82" s="38">
        <v>0</v>
      </c>
      <c r="G82" s="39">
        <f t="shared" si="3"/>
        <v>1700000</v>
      </c>
      <c r="H82" s="31"/>
    </row>
    <row r="83" spans="1:8" s="32" customFormat="1" ht="28.5" customHeight="1" x14ac:dyDescent="0.2">
      <c r="A83" s="40" t="s">
        <v>137</v>
      </c>
      <c r="B83" s="44" t="s">
        <v>154</v>
      </c>
      <c r="C83" s="35"/>
      <c r="D83" s="36"/>
      <c r="E83" s="37"/>
      <c r="F83" s="38"/>
      <c r="G83" s="39"/>
      <c r="H83" s="31"/>
    </row>
    <row r="84" spans="1:8" s="32" customFormat="1" ht="28.5" customHeight="1" x14ac:dyDescent="0.2">
      <c r="A84" s="33" t="s">
        <v>155</v>
      </c>
      <c r="B84" s="34" t="s">
        <v>156</v>
      </c>
      <c r="C84" s="35">
        <v>2500000</v>
      </c>
      <c r="D84" s="36">
        <v>0</v>
      </c>
      <c r="E84" s="37">
        <f t="shared" ref="E84:E89" si="6">+C84+D84</f>
        <v>2500000</v>
      </c>
      <c r="F84" s="38">
        <f>+'[1]EJEC. 2023'!V70</f>
        <v>0</v>
      </c>
      <c r="G84" s="39">
        <f t="shared" si="3"/>
        <v>2500000</v>
      </c>
      <c r="H84" s="31"/>
    </row>
    <row r="85" spans="1:8" s="32" customFormat="1" ht="28.5" customHeight="1" x14ac:dyDescent="0.2">
      <c r="A85" s="33" t="s">
        <v>157</v>
      </c>
      <c r="B85" s="34" t="s">
        <v>158</v>
      </c>
      <c r="C85" s="35">
        <v>5000000</v>
      </c>
      <c r="D85" s="36">
        <v>0</v>
      </c>
      <c r="E85" s="37">
        <f t="shared" si="6"/>
        <v>5000000</v>
      </c>
      <c r="F85" s="38">
        <f>+'[1]EJEC. 2023'!V71</f>
        <v>0</v>
      </c>
      <c r="G85" s="39">
        <f t="shared" si="3"/>
        <v>5000000</v>
      </c>
      <c r="H85" s="31"/>
    </row>
    <row r="86" spans="1:8" s="32" customFormat="1" ht="28.5" customHeight="1" x14ac:dyDescent="0.2">
      <c r="A86" s="33" t="s">
        <v>159</v>
      </c>
      <c r="B86" s="34" t="s">
        <v>160</v>
      </c>
      <c r="C86" s="35">
        <v>1000000</v>
      </c>
      <c r="D86" s="36">
        <v>0</v>
      </c>
      <c r="E86" s="37">
        <f t="shared" si="6"/>
        <v>1000000</v>
      </c>
      <c r="F86" s="38">
        <f>+'[1]EJEC. 2023'!V72</f>
        <v>0</v>
      </c>
      <c r="G86" s="39">
        <f t="shared" si="3"/>
        <v>1000000</v>
      </c>
      <c r="H86" s="31"/>
    </row>
    <row r="87" spans="1:8" s="32" customFormat="1" ht="28.5" customHeight="1" x14ac:dyDescent="0.2">
      <c r="A87" s="33" t="s">
        <v>161</v>
      </c>
      <c r="B87" s="34" t="s">
        <v>162</v>
      </c>
      <c r="C87" s="35">
        <v>5699003</v>
      </c>
      <c r="D87" s="36">
        <v>0</v>
      </c>
      <c r="E87" s="35">
        <f t="shared" si="6"/>
        <v>5699003</v>
      </c>
      <c r="F87" s="38">
        <f>+'[1]EJEC. 2023'!V73</f>
        <v>491666.67</v>
      </c>
      <c r="G87" s="39">
        <f t="shared" si="3"/>
        <v>5207336.33</v>
      </c>
      <c r="H87" s="31"/>
    </row>
    <row r="88" spans="1:8" s="32" customFormat="1" ht="28.5" customHeight="1" x14ac:dyDescent="0.2">
      <c r="A88" s="33" t="s">
        <v>163</v>
      </c>
      <c r="B88" s="34" t="s">
        <v>164</v>
      </c>
      <c r="C88" s="35">
        <v>200000</v>
      </c>
      <c r="D88" s="36">
        <v>0</v>
      </c>
      <c r="E88" s="37">
        <f t="shared" si="6"/>
        <v>200000</v>
      </c>
      <c r="F88" s="38">
        <f>+'[1]EJEC. 2023'!V74</f>
        <v>0</v>
      </c>
      <c r="G88" s="39">
        <f t="shared" si="3"/>
        <v>200000</v>
      </c>
      <c r="H88" s="31"/>
    </row>
    <row r="89" spans="1:8" s="32" customFormat="1" ht="28.5" customHeight="1" thickBot="1" x14ac:dyDescent="0.25">
      <c r="A89" s="77" t="s">
        <v>165</v>
      </c>
      <c r="B89" s="78" t="s">
        <v>166</v>
      </c>
      <c r="C89" s="79">
        <v>500000</v>
      </c>
      <c r="D89" s="36">
        <v>0</v>
      </c>
      <c r="E89" s="37">
        <f t="shared" si="6"/>
        <v>500000</v>
      </c>
      <c r="F89" s="80">
        <f>+'[1]EJEC. 2023'!V75</f>
        <v>0</v>
      </c>
      <c r="G89" s="39">
        <f t="shared" si="3"/>
        <v>500000</v>
      </c>
      <c r="H89" s="31"/>
    </row>
    <row r="90" spans="1:8" s="32" customFormat="1" ht="9.75" customHeight="1" thickBot="1" x14ac:dyDescent="0.25">
      <c r="A90" s="53"/>
      <c r="B90" s="81"/>
      <c r="C90" s="55"/>
      <c r="D90" s="55"/>
      <c r="E90" s="56"/>
      <c r="F90" s="57"/>
      <c r="G90" s="56"/>
      <c r="H90" s="31"/>
    </row>
    <row r="91" spans="1:8" s="66" customFormat="1" ht="25.5" customHeight="1" thickBot="1" x14ac:dyDescent="0.25">
      <c r="A91" s="82" t="s">
        <v>167</v>
      </c>
      <c r="B91" s="60" t="s">
        <v>168</v>
      </c>
      <c r="C91" s="83">
        <f>SUM(C92:C133)</f>
        <v>34200000</v>
      </c>
      <c r="D91" s="84">
        <f>SUM(D92:D133)</f>
        <v>0</v>
      </c>
      <c r="E91" s="85">
        <f>SUM(E92:E133)</f>
        <v>34200000</v>
      </c>
      <c r="F91" s="84">
        <f>SUM(F92:F133)</f>
        <v>331060.39</v>
      </c>
      <c r="G91" s="86">
        <f>SUM(G92:G133)</f>
        <v>33868939.609999999</v>
      </c>
      <c r="H91" s="64"/>
    </row>
    <row r="92" spans="1:8" s="32" customFormat="1" ht="33.75" customHeight="1" x14ac:dyDescent="0.2">
      <c r="A92" s="87" t="s">
        <v>169</v>
      </c>
      <c r="B92" s="88" t="s">
        <v>170</v>
      </c>
      <c r="C92" s="27">
        <v>800000</v>
      </c>
      <c r="D92" s="36">
        <v>0</v>
      </c>
      <c r="E92" s="37">
        <f>+C92+D92</f>
        <v>800000</v>
      </c>
      <c r="F92" s="29">
        <f>+'[1]EJEC. 2023'!V78</f>
        <v>21513.53</v>
      </c>
      <c r="G92" s="89">
        <f>+E92-F92</f>
        <v>778486.47</v>
      </c>
      <c r="H92" s="31"/>
    </row>
    <row r="93" spans="1:8" s="32" customFormat="1" ht="27.75" customHeight="1" x14ac:dyDescent="0.2">
      <c r="A93" s="40" t="s">
        <v>171</v>
      </c>
      <c r="B93" s="41" t="s">
        <v>172</v>
      </c>
      <c r="C93" s="36"/>
      <c r="D93" s="36"/>
      <c r="E93" s="37"/>
      <c r="F93" s="38"/>
      <c r="G93" s="39"/>
      <c r="H93" s="31"/>
    </row>
    <row r="94" spans="1:8" s="32" customFormat="1" ht="26.25" customHeight="1" x14ac:dyDescent="0.2">
      <c r="A94" s="33" t="s">
        <v>173</v>
      </c>
      <c r="B94" s="34" t="s">
        <v>174</v>
      </c>
      <c r="C94" s="36">
        <v>50000</v>
      </c>
      <c r="D94" s="36">
        <v>0</v>
      </c>
      <c r="E94" s="37">
        <f>+C94+D94</f>
        <v>50000</v>
      </c>
      <c r="F94" s="38">
        <f>+'[1]EJEC. 2023'!V79</f>
        <v>0</v>
      </c>
      <c r="G94" s="39">
        <f>+E94-F94</f>
        <v>50000</v>
      </c>
      <c r="H94" s="31"/>
    </row>
    <row r="95" spans="1:8" s="32" customFormat="1" ht="35.25" hidden="1" customHeight="1" x14ac:dyDescent="0.2">
      <c r="A95" s="33" t="s">
        <v>175</v>
      </c>
      <c r="B95" s="34" t="s">
        <v>176</v>
      </c>
      <c r="C95" s="36">
        <v>0</v>
      </c>
      <c r="D95" s="36">
        <v>0</v>
      </c>
      <c r="E95" s="37">
        <f>+C95+D95</f>
        <v>0</v>
      </c>
      <c r="F95" s="38">
        <f>+'[1]EJEC. 2023'!V80</f>
        <v>0</v>
      </c>
      <c r="G95" s="39">
        <f t="shared" ref="G95:G133" si="7">+E95-F95</f>
        <v>0</v>
      </c>
      <c r="H95" s="31"/>
    </row>
    <row r="96" spans="1:8" s="32" customFormat="1" ht="33.75" customHeight="1" x14ac:dyDescent="0.2">
      <c r="A96" s="33" t="s">
        <v>177</v>
      </c>
      <c r="B96" s="34" t="s">
        <v>178</v>
      </c>
      <c r="C96" s="36">
        <v>250000</v>
      </c>
      <c r="D96" s="36">
        <v>0</v>
      </c>
      <c r="E96" s="37">
        <f>+C96+D96</f>
        <v>250000</v>
      </c>
      <c r="F96" s="38">
        <f>+'[1]EJEC. 2023'!V81</f>
        <v>8614</v>
      </c>
      <c r="G96" s="39">
        <f t="shared" si="7"/>
        <v>241386</v>
      </c>
      <c r="H96" s="31"/>
    </row>
    <row r="97" spans="1:9" s="32" customFormat="1" ht="30" customHeight="1" x14ac:dyDescent="0.2">
      <c r="A97" s="40" t="s">
        <v>179</v>
      </c>
      <c r="B97" s="41" t="s">
        <v>180</v>
      </c>
      <c r="C97" s="36"/>
      <c r="D97" s="36"/>
      <c r="E97" s="37"/>
      <c r="F97" s="38"/>
      <c r="G97" s="39"/>
      <c r="H97" s="31"/>
    </row>
    <row r="98" spans="1:9" s="32" customFormat="1" ht="27.75" hidden="1" customHeight="1" x14ac:dyDescent="0.2">
      <c r="A98" s="33" t="s">
        <v>181</v>
      </c>
      <c r="B98" s="34" t="s">
        <v>182</v>
      </c>
      <c r="C98" s="35">
        <v>0</v>
      </c>
      <c r="D98" s="36">
        <v>0</v>
      </c>
      <c r="E98" s="37">
        <f>+C98+D98</f>
        <v>0</v>
      </c>
      <c r="F98" s="38">
        <f>+'[1]EJEC. 2023'!V82</f>
        <v>0</v>
      </c>
      <c r="G98" s="39">
        <f t="shared" si="7"/>
        <v>0</v>
      </c>
      <c r="H98" s="31"/>
    </row>
    <row r="99" spans="1:9" s="32" customFormat="1" ht="30" customHeight="1" x14ac:dyDescent="0.2">
      <c r="A99" s="33" t="s">
        <v>183</v>
      </c>
      <c r="B99" s="34" t="s">
        <v>184</v>
      </c>
      <c r="C99" s="35">
        <v>1500000</v>
      </c>
      <c r="D99" s="36">
        <v>0</v>
      </c>
      <c r="E99" s="37">
        <f>+C99+D99</f>
        <v>1500000</v>
      </c>
      <c r="F99" s="38">
        <f>+'[1]EJEC. 2023'!V83</f>
        <v>0</v>
      </c>
      <c r="G99" s="39">
        <f t="shared" si="7"/>
        <v>1500000</v>
      </c>
      <c r="H99" s="31"/>
    </row>
    <row r="100" spans="1:9" s="32" customFormat="1" ht="30" customHeight="1" x14ac:dyDescent="0.2">
      <c r="A100" s="33" t="s">
        <v>185</v>
      </c>
      <c r="B100" s="34" t="s">
        <v>186</v>
      </c>
      <c r="C100" s="35">
        <v>3000000</v>
      </c>
      <c r="D100" s="36">
        <v>0</v>
      </c>
      <c r="E100" s="37">
        <f>+C100+D100</f>
        <v>3000000</v>
      </c>
      <c r="F100" s="38">
        <f>+'[1]EJEC. 2023'!V84</f>
        <v>60180</v>
      </c>
      <c r="G100" s="39">
        <f t="shared" si="7"/>
        <v>2939820</v>
      </c>
      <c r="H100" s="31"/>
    </row>
    <row r="101" spans="1:9" s="32" customFormat="1" ht="28.5" customHeight="1" x14ac:dyDescent="0.2">
      <c r="A101" s="40" t="s">
        <v>187</v>
      </c>
      <c r="B101" s="41" t="s">
        <v>188</v>
      </c>
      <c r="C101" s="35"/>
      <c r="D101" s="36"/>
      <c r="E101" s="37"/>
      <c r="F101" s="38"/>
      <c r="G101" s="39"/>
      <c r="H101" s="31"/>
    </row>
    <row r="102" spans="1:9" s="32" customFormat="1" ht="1.5" hidden="1" customHeight="1" x14ac:dyDescent="0.2">
      <c r="A102" s="33" t="s">
        <v>189</v>
      </c>
      <c r="B102" s="34" t="s">
        <v>190</v>
      </c>
      <c r="C102" s="35">
        <v>0</v>
      </c>
      <c r="D102" s="36"/>
      <c r="E102" s="37">
        <f>+C102+D102</f>
        <v>0</v>
      </c>
      <c r="F102" s="38">
        <v>0</v>
      </c>
      <c r="G102" s="39">
        <f t="shared" si="7"/>
        <v>0</v>
      </c>
      <c r="H102" s="31"/>
    </row>
    <row r="103" spans="1:9" s="32" customFormat="1" ht="30" customHeight="1" x14ac:dyDescent="0.2">
      <c r="A103" s="33" t="s">
        <v>191</v>
      </c>
      <c r="B103" s="34" t="s">
        <v>192</v>
      </c>
      <c r="C103" s="35">
        <v>500000</v>
      </c>
      <c r="D103" s="36">
        <v>0</v>
      </c>
      <c r="E103" s="37">
        <f>+C103+D103</f>
        <v>500000</v>
      </c>
      <c r="F103" s="38">
        <f>+'[1]EJEC. 2023'!V85</f>
        <v>0</v>
      </c>
      <c r="G103" s="39">
        <f t="shared" si="7"/>
        <v>500000</v>
      </c>
      <c r="H103" s="31"/>
    </row>
    <row r="104" spans="1:9" s="32" customFormat="1" ht="31.5" customHeight="1" x14ac:dyDescent="0.2">
      <c r="A104" s="33" t="s">
        <v>193</v>
      </c>
      <c r="B104" s="34" t="s">
        <v>194</v>
      </c>
      <c r="C104" s="35">
        <v>250000</v>
      </c>
      <c r="D104" s="36">
        <v>0</v>
      </c>
      <c r="E104" s="37">
        <f>+C104+D104</f>
        <v>250000</v>
      </c>
      <c r="F104" s="38">
        <f>+'[1]EJEC. 2023'!V87</f>
        <v>0</v>
      </c>
      <c r="G104" s="39">
        <f t="shared" si="7"/>
        <v>250000</v>
      </c>
      <c r="H104" s="31"/>
    </row>
    <row r="105" spans="1:9" s="32" customFormat="1" ht="28.5" customHeight="1" x14ac:dyDescent="0.2">
      <c r="A105" s="33" t="s">
        <v>195</v>
      </c>
      <c r="B105" s="34" t="s">
        <v>196</v>
      </c>
      <c r="C105" s="35">
        <v>250000</v>
      </c>
      <c r="D105" s="36">
        <v>0</v>
      </c>
      <c r="E105" s="37">
        <f>+C105+D105</f>
        <v>250000</v>
      </c>
      <c r="F105" s="38">
        <f>+'[1]EJEC. 2023'!V88</f>
        <v>0</v>
      </c>
      <c r="G105" s="39">
        <f t="shared" si="7"/>
        <v>250000</v>
      </c>
      <c r="H105" s="31"/>
      <c r="I105" s="90"/>
    </row>
    <row r="106" spans="1:9" s="32" customFormat="1" ht="30" customHeight="1" x14ac:dyDescent="0.2">
      <c r="A106" s="40" t="s">
        <v>197</v>
      </c>
      <c r="B106" s="41" t="s">
        <v>198</v>
      </c>
      <c r="C106" s="35"/>
      <c r="D106" s="36"/>
      <c r="E106" s="37"/>
      <c r="F106" s="38"/>
      <c r="G106" s="39"/>
      <c r="H106" s="31"/>
    </row>
    <row r="107" spans="1:9" s="32" customFormat="1" ht="30" customHeight="1" x14ac:dyDescent="0.2">
      <c r="A107" s="33" t="s">
        <v>199</v>
      </c>
      <c r="B107" s="34" t="s">
        <v>200</v>
      </c>
      <c r="C107" s="35">
        <v>3500000</v>
      </c>
      <c r="D107" s="36">
        <v>0</v>
      </c>
      <c r="E107" s="37">
        <f>+C107+D107</f>
        <v>3500000</v>
      </c>
      <c r="F107" s="38">
        <f>+'[1]EJEC. 2023'!V91</f>
        <v>0</v>
      </c>
      <c r="G107" s="39">
        <f t="shared" si="7"/>
        <v>3500000</v>
      </c>
      <c r="H107" s="31"/>
    </row>
    <row r="108" spans="1:9" s="32" customFormat="1" ht="30" customHeight="1" x14ac:dyDescent="0.2">
      <c r="A108" s="33" t="s">
        <v>201</v>
      </c>
      <c r="B108" s="34" t="s">
        <v>202</v>
      </c>
      <c r="C108" s="35">
        <v>4000000</v>
      </c>
      <c r="D108" s="36">
        <v>0</v>
      </c>
      <c r="E108" s="37">
        <f>+C108+D108</f>
        <v>4000000</v>
      </c>
      <c r="F108" s="38">
        <f>+'[1]EJEC. 2023'!V92</f>
        <v>0</v>
      </c>
      <c r="G108" s="39">
        <f t="shared" si="7"/>
        <v>4000000</v>
      </c>
      <c r="H108" s="31"/>
    </row>
    <row r="109" spans="1:9" s="32" customFormat="1" ht="30" customHeight="1" x14ac:dyDescent="0.2">
      <c r="A109" s="40" t="s">
        <v>203</v>
      </c>
      <c r="B109" s="41" t="s">
        <v>204</v>
      </c>
      <c r="C109" s="35"/>
      <c r="D109" s="36"/>
      <c r="E109" s="37"/>
      <c r="F109" s="38"/>
      <c r="G109" s="39"/>
      <c r="H109" s="31"/>
    </row>
    <row r="110" spans="1:9" s="32" customFormat="1" ht="27.75" customHeight="1" x14ac:dyDescent="0.2">
      <c r="A110" s="33" t="s">
        <v>205</v>
      </c>
      <c r="B110" s="34" t="s">
        <v>206</v>
      </c>
      <c r="C110" s="35">
        <v>100000</v>
      </c>
      <c r="D110" s="36">
        <v>0</v>
      </c>
      <c r="E110" s="37">
        <f>+C110+D110</f>
        <v>100000</v>
      </c>
      <c r="F110" s="38">
        <f>+'[1]EJEC. 2023'!V93</f>
        <v>0</v>
      </c>
      <c r="G110" s="39">
        <f t="shared" si="7"/>
        <v>100000</v>
      </c>
      <c r="H110" s="31"/>
    </row>
    <row r="111" spans="1:9" s="32" customFormat="1" ht="27.75" customHeight="1" x14ac:dyDescent="0.2">
      <c r="A111" s="40" t="s">
        <v>203</v>
      </c>
      <c r="B111" s="41" t="s">
        <v>207</v>
      </c>
      <c r="C111" s="35"/>
      <c r="D111" s="36"/>
      <c r="E111" s="37"/>
      <c r="F111" s="38"/>
      <c r="G111" s="39"/>
      <c r="H111" s="31"/>
    </row>
    <row r="112" spans="1:9" s="75" customFormat="1" ht="28.5" customHeight="1" x14ac:dyDescent="0.2">
      <c r="A112" s="42" t="s">
        <v>208</v>
      </c>
      <c r="B112" s="43" t="s">
        <v>209</v>
      </c>
      <c r="C112" s="35">
        <v>250000</v>
      </c>
      <c r="D112" s="36">
        <v>0</v>
      </c>
      <c r="E112" s="37">
        <f>+C112+D112</f>
        <v>250000</v>
      </c>
      <c r="F112" s="38">
        <f>+'[1]EJEC. 2023'!V94</f>
        <v>0</v>
      </c>
      <c r="G112" s="39">
        <f t="shared" si="7"/>
        <v>250000</v>
      </c>
      <c r="H112" s="74"/>
    </row>
    <row r="113" spans="1:8" s="75" customFormat="1" ht="30" customHeight="1" x14ac:dyDescent="0.2">
      <c r="A113" s="42" t="s">
        <v>210</v>
      </c>
      <c r="B113" s="43" t="s">
        <v>211</v>
      </c>
      <c r="C113" s="35">
        <v>1000000</v>
      </c>
      <c r="D113" s="36">
        <v>0</v>
      </c>
      <c r="E113" s="37">
        <f>+C113+D113</f>
        <v>1000000</v>
      </c>
      <c r="F113" s="38">
        <f>+'[1]EJEC. 2023'!V95</f>
        <v>0</v>
      </c>
      <c r="G113" s="39">
        <f t="shared" si="7"/>
        <v>1000000</v>
      </c>
      <c r="H113" s="74"/>
    </row>
    <row r="114" spans="1:8" s="32" customFormat="1" ht="33.75" hidden="1" customHeight="1" x14ac:dyDescent="0.2">
      <c r="A114" s="33" t="s">
        <v>212</v>
      </c>
      <c r="B114" s="34" t="s">
        <v>213</v>
      </c>
      <c r="C114" s="35">
        <v>0</v>
      </c>
      <c r="D114" s="36">
        <v>0</v>
      </c>
      <c r="E114" s="37">
        <f>+C114+D114</f>
        <v>0</v>
      </c>
      <c r="F114" s="38"/>
      <c r="G114" s="39">
        <f t="shared" si="7"/>
        <v>0</v>
      </c>
      <c r="H114" s="31"/>
    </row>
    <row r="115" spans="1:8" s="32" customFormat="1" ht="30" customHeight="1" x14ac:dyDescent="0.2">
      <c r="A115" s="33" t="s">
        <v>214</v>
      </c>
      <c r="B115" s="34" t="s">
        <v>215</v>
      </c>
      <c r="C115" s="35">
        <v>500000</v>
      </c>
      <c r="D115" s="36">
        <v>0</v>
      </c>
      <c r="E115" s="37">
        <f>+C115+D115</f>
        <v>500000</v>
      </c>
      <c r="F115" s="38">
        <f>+'[1]EJEC. 2023'!V96</f>
        <v>0</v>
      </c>
      <c r="G115" s="39">
        <f t="shared" si="7"/>
        <v>500000</v>
      </c>
      <c r="H115" s="31"/>
    </row>
    <row r="116" spans="1:8" s="32" customFormat="1" ht="29.25" customHeight="1" x14ac:dyDescent="0.2">
      <c r="A116" s="40" t="s">
        <v>216</v>
      </c>
      <c r="B116" s="41" t="s">
        <v>217</v>
      </c>
      <c r="C116" s="35"/>
      <c r="D116" s="36"/>
      <c r="E116" s="37"/>
      <c r="F116" s="38"/>
      <c r="G116" s="39"/>
      <c r="H116" s="31"/>
    </row>
    <row r="117" spans="1:8" s="32" customFormat="1" ht="24.75" customHeight="1" x14ac:dyDescent="0.2">
      <c r="A117" s="33" t="s">
        <v>218</v>
      </c>
      <c r="B117" s="34" t="s">
        <v>219</v>
      </c>
      <c r="C117" s="35">
        <v>10000000</v>
      </c>
      <c r="D117" s="36">
        <v>0</v>
      </c>
      <c r="E117" s="37">
        <f t="shared" ref="E117:E125" si="8">+C117+D117</f>
        <v>10000000</v>
      </c>
      <c r="F117" s="38">
        <f>+'[1]EJEC. 2023'!V97</f>
        <v>234824.66</v>
      </c>
      <c r="G117" s="39">
        <f t="shared" si="7"/>
        <v>9765175.3399999999</v>
      </c>
      <c r="H117" s="31"/>
    </row>
    <row r="118" spans="1:8" s="32" customFormat="1" ht="29.25" customHeight="1" x14ac:dyDescent="0.2">
      <c r="A118" s="33" t="s">
        <v>220</v>
      </c>
      <c r="B118" s="34" t="s">
        <v>221</v>
      </c>
      <c r="C118" s="35">
        <v>2000000</v>
      </c>
      <c r="D118" s="36">
        <v>0</v>
      </c>
      <c r="E118" s="37">
        <f t="shared" si="8"/>
        <v>2000000</v>
      </c>
      <c r="F118" s="38">
        <f>+'[1]EJEC. 2023'!V98</f>
        <v>0</v>
      </c>
      <c r="G118" s="39">
        <f t="shared" si="7"/>
        <v>2000000</v>
      </c>
      <c r="H118" s="31"/>
    </row>
    <row r="119" spans="1:8" s="32" customFormat="1" ht="30" customHeight="1" x14ac:dyDescent="0.2">
      <c r="A119" s="33" t="s">
        <v>222</v>
      </c>
      <c r="B119" s="34" t="s">
        <v>223</v>
      </c>
      <c r="C119" s="35">
        <v>50000</v>
      </c>
      <c r="D119" s="36">
        <v>0</v>
      </c>
      <c r="E119" s="37">
        <f t="shared" si="8"/>
        <v>50000</v>
      </c>
      <c r="F119" s="38">
        <f>+'[1]EJEC. 2023'!V99</f>
        <v>0</v>
      </c>
      <c r="G119" s="39">
        <f>+E119-F119</f>
        <v>50000</v>
      </c>
      <c r="H119" s="31"/>
    </row>
    <row r="120" spans="1:8" s="32" customFormat="1" ht="31.5" customHeight="1" x14ac:dyDescent="0.2">
      <c r="A120" s="33" t="s">
        <v>224</v>
      </c>
      <c r="B120" s="34" t="s">
        <v>225</v>
      </c>
      <c r="C120" s="35">
        <v>300000</v>
      </c>
      <c r="D120" s="36">
        <v>0</v>
      </c>
      <c r="E120" s="37">
        <f t="shared" si="8"/>
        <v>300000</v>
      </c>
      <c r="F120" s="38">
        <f>+'[1]EJEC. 2023'!V100</f>
        <v>0</v>
      </c>
      <c r="G120" s="39">
        <f t="shared" si="7"/>
        <v>300000</v>
      </c>
      <c r="H120" s="31"/>
    </row>
    <row r="121" spans="1:8" s="32" customFormat="1" ht="26.25" customHeight="1" x14ac:dyDescent="0.2">
      <c r="A121" s="33" t="s">
        <v>226</v>
      </c>
      <c r="B121" s="34" t="s">
        <v>227</v>
      </c>
      <c r="C121" s="35">
        <v>300000</v>
      </c>
      <c r="D121" s="36">
        <v>0</v>
      </c>
      <c r="E121" s="37">
        <f t="shared" si="8"/>
        <v>300000</v>
      </c>
      <c r="F121" s="38">
        <f>+'[1]EJEC. 2023'!V101</f>
        <v>0</v>
      </c>
      <c r="G121" s="39">
        <f t="shared" si="7"/>
        <v>300000</v>
      </c>
      <c r="H121" s="31"/>
    </row>
    <row r="122" spans="1:8" s="32" customFormat="1" ht="30" customHeight="1" x14ac:dyDescent="0.2">
      <c r="A122" s="40" t="s">
        <v>216</v>
      </c>
      <c r="B122" s="41" t="s">
        <v>228</v>
      </c>
      <c r="C122" s="35"/>
      <c r="D122" s="36"/>
      <c r="E122" s="37">
        <f t="shared" si="8"/>
        <v>0</v>
      </c>
      <c r="F122" s="38"/>
      <c r="G122" s="39">
        <f t="shared" si="7"/>
        <v>0</v>
      </c>
      <c r="H122" s="31"/>
    </row>
    <row r="123" spans="1:8" s="32" customFormat="1" ht="28.5" hidden="1" customHeight="1" x14ac:dyDescent="0.2">
      <c r="A123" s="33" t="s">
        <v>229</v>
      </c>
      <c r="B123" s="34" t="s">
        <v>230</v>
      </c>
      <c r="C123" s="35">
        <v>0</v>
      </c>
      <c r="D123" s="36">
        <v>0</v>
      </c>
      <c r="E123" s="37">
        <f t="shared" si="8"/>
        <v>0</v>
      </c>
      <c r="F123" s="38">
        <f>+'[1]EJEC. 2023'!V102</f>
        <v>0</v>
      </c>
      <c r="G123" s="39">
        <f t="shared" si="7"/>
        <v>0</v>
      </c>
      <c r="H123" s="31"/>
    </row>
    <row r="124" spans="1:8" s="32" customFormat="1" ht="28.5" customHeight="1" x14ac:dyDescent="0.2">
      <c r="A124" s="33" t="s">
        <v>231</v>
      </c>
      <c r="B124" s="34" t="s">
        <v>232</v>
      </c>
      <c r="C124" s="35">
        <v>300000</v>
      </c>
      <c r="D124" s="36">
        <v>0</v>
      </c>
      <c r="E124" s="37">
        <f t="shared" si="8"/>
        <v>300000</v>
      </c>
      <c r="F124" s="38">
        <f>+'[1]EJEC. 2023'!V103</f>
        <v>0</v>
      </c>
      <c r="G124" s="39">
        <f t="shared" si="7"/>
        <v>300000</v>
      </c>
      <c r="H124" s="31"/>
    </row>
    <row r="125" spans="1:8" s="32" customFormat="1" ht="30" customHeight="1" x14ac:dyDescent="0.2">
      <c r="A125" s="33" t="s">
        <v>233</v>
      </c>
      <c r="B125" s="34" t="s">
        <v>234</v>
      </c>
      <c r="C125" s="35">
        <v>300000</v>
      </c>
      <c r="D125" s="36">
        <v>0</v>
      </c>
      <c r="E125" s="37">
        <f t="shared" si="8"/>
        <v>300000</v>
      </c>
      <c r="F125" s="38">
        <f>+'[1]EJEC. 2023'!V104</f>
        <v>0</v>
      </c>
      <c r="G125" s="39">
        <f t="shared" si="7"/>
        <v>300000</v>
      </c>
      <c r="H125" s="31"/>
    </row>
    <row r="126" spans="1:8" s="32" customFormat="1" ht="28.5" customHeight="1" x14ac:dyDescent="0.2">
      <c r="A126" s="40" t="s">
        <v>235</v>
      </c>
      <c r="B126" s="41" t="s">
        <v>236</v>
      </c>
      <c r="C126" s="35"/>
      <c r="D126" s="36"/>
      <c r="E126" s="37"/>
      <c r="F126" s="38"/>
      <c r="G126" s="39"/>
      <c r="H126" s="31"/>
    </row>
    <row r="127" spans="1:8" s="32" customFormat="1" ht="30" customHeight="1" x14ac:dyDescent="0.2">
      <c r="A127" s="33" t="s">
        <v>237</v>
      </c>
      <c r="B127" s="34" t="s">
        <v>238</v>
      </c>
      <c r="C127" s="35">
        <v>1000000</v>
      </c>
      <c r="D127" s="36">
        <v>0</v>
      </c>
      <c r="E127" s="37">
        <f>+C127+D127</f>
        <v>1000000</v>
      </c>
      <c r="F127" s="38">
        <f>+'[1]EJEC. 2023'!V105</f>
        <v>0</v>
      </c>
      <c r="G127" s="39">
        <f t="shared" si="7"/>
        <v>1000000</v>
      </c>
      <c r="H127" s="31"/>
    </row>
    <row r="128" spans="1:8" s="32" customFormat="1" ht="30.75" customHeight="1" x14ac:dyDescent="0.2">
      <c r="A128" s="33" t="s">
        <v>239</v>
      </c>
      <c r="B128" s="34" t="s">
        <v>240</v>
      </c>
      <c r="C128" s="35">
        <v>2500000</v>
      </c>
      <c r="D128" s="36">
        <v>0</v>
      </c>
      <c r="E128" s="37">
        <f>+C128+D128</f>
        <v>2500000</v>
      </c>
      <c r="F128" s="38">
        <f>+'[1]EJEC. 2023'!V106</f>
        <v>0</v>
      </c>
      <c r="G128" s="39">
        <f t="shared" si="7"/>
        <v>2500000</v>
      </c>
      <c r="H128" s="31"/>
    </row>
    <row r="129" spans="1:9" s="32" customFormat="1" ht="0.75" hidden="1" customHeight="1" x14ac:dyDescent="0.2">
      <c r="A129" s="33" t="s">
        <v>241</v>
      </c>
      <c r="B129" s="76" t="s">
        <v>242</v>
      </c>
      <c r="C129" s="35">
        <v>0</v>
      </c>
      <c r="D129" s="36">
        <v>0</v>
      </c>
      <c r="E129" s="37">
        <f>+C129+D129</f>
        <v>0</v>
      </c>
      <c r="F129" s="38">
        <f>+'[1]EJEC. 2023'!V107</f>
        <v>0</v>
      </c>
      <c r="G129" s="39">
        <f t="shared" si="7"/>
        <v>0</v>
      </c>
      <c r="H129" s="31"/>
    </row>
    <row r="130" spans="1:9" s="32" customFormat="1" ht="30" customHeight="1" x14ac:dyDescent="0.2">
      <c r="A130" s="33" t="s">
        <v>243</v>
      </c>
      <c r="B130" s="34" t="s">
        <v>244</v>
      </c>
      <c r="C130" s="35">
        <f>500000</f>
        <v>500000</v>
      </c>
      <c r="D130" s="36">
        <v>0</v>
      </c>
      <c r="E130" s="37">
        <f>+C130+D130</f>
        <v>500000</v>
      </c>
      <c r="F130" s="38">
        <f>+'[1]EJEC. 2023'!V108</f>
        <v>0</v>
      </c>
      <c r="G130" s="39">
        <f t="shared" si="7"/>
        <v>500000</v>
      </c>
      <c r="H130" s="31"/>
    </row>
    <row r="131" spans="1:9" s="32" customFormat="1" ht="24" customHeight="1" x14ac:dyDescent="0.2">
      <c r="A131" s="40" t="s">
        <v>245</v>
      </c>
      <c r="B131" s="41" t="s">
        <v>246</v>
      </c>
      <c r="C131" s="35"/>
      <c r="D131" s="36"/>
      <c r="E131" s="37"/>
      <c r="F131" s="38"/>
      <c r="G131" s="39"/>
      <c r="H131" s="31"/>
    </row>
    <row r="132" spans="1:9" s="32" customFormat="1" ht="1.5" hidden="1" customHeight="1" x14ac:dyDescent="0.2">
      <c r="A132" s="33" t="s">
        <v>247</v>
      </c>
      <c r="B132" s="34" t="s">
        <v>246</v>
      </c>
      <c r="C132" s="35">
        <v>0</v>
      </c>
      <c r="D132" s="36">
        <v>0</v>
      </c>
      <c r="E132" s="37">
        <f>+C132+D132</f>
        <v>0</v>
      </c>
      <c r="F132" s="38">
        <f>+'[1]EJEC. 2023'!V109</f>
        <v>0</v>
      </c>
      <c r="G132" s="39">
        <f t="shared" si="7"/>
        <v>0</v>
      </c>
      <c r="H132" s="31"/>
    </row>
    <row r="133" spans="1:9" s="32" customFormat="1" ht="33.75" customHeight="1" thickBot="1" x14ac:dyDescent="0.25">
      <c r="A133" s="77" t="s">
        <v>248</v>
      </c>
      <c r="B133" s="78" t="s">
        <v>249</v>
      </c>
      <c r="C133" s="79">
        <v>1000000</v>
      </c>
      <c r="D133" s="36">
        <v>0</v>
      </c>
      <c r="E133" s="37">
        <f>+C133+D133</f>
        <v>1000000</v>
      </c>
      <c r="F133" s="80">
        <f>+'[1]EJEC. 2023'!V110</f>
        <v>5928.2</v>
      </c>
      <c r="G133" s="39">
        <f t="shared" si="7"/>
        <v>994071.8</v>
      </c>
      <c r="H133" s="31"/>
    </row>
    <row r="134" spans="1:9" s="32" customFormat="1" ht="15" customHeight="1" x14ac:dyDescent="0.2">
      <c r="A134" s="53"/>
      <c r="B134" s="81"/>
      <c r="C134" s="55"/>
      <c r="D134" s="55"/>
      <c r="E134" s="56"/>
      <c r="F134" s="57"/>
      <c r="G134" s="56"/>
      <c r="H134" s="31"/>
    </row>
    <row r="135" spans="1:9" s="66" customFormat="1" ht="28.5" customHeight="1" thickBot="1" x14ac:dyDescent="0.25">
      <c r="A135" s="82" t="s">
        <v>250</v>
      </c>
      <c r="B135" s="60" t="s">
        <v>251</v>
      </c>
      <c r="C135" s="91">
        <f>SUM(C137:C150)</f>
        <v>372700000</v>
      </c>
      <c r="D135" s="91">
        <f>SUM(D137:D150)</f>
        <v>2000000000</v>
      </c>
      <c r="E135" s="92">
        <f>SUM(E137:E150)</f>
        <v>2372700000</v>
      </c>
      <c r="F135" s="91">
        <f>SUM(F137:F150)</f>
        <v>305152865.45999998</v>
      </c>
      <c r="G135" s="93">
        <f>SUM(G137:G150)</f>
        <v>2067547134.54</v>
      </c>
      <c r="H135" s="64"/>
      <c r="I135" s="65"/>
    </row>
    <row r="136" spans="1:9" s="32" customFormat="1" ht="1.5" hidden="1" customHeight="1" x14ac:dyDescent="0.2">
      <c r="A136" s="67" t="s">
        <v>252</v>
      </c>
      <c r="B136" s="68" t="s">
        <v>253</v>
      </c>
      <c r="C136" s="69"/>
      <c r="D136" s="69"/>
      <c r="E136" s="70"/>
      <c r="F136" s="94"/>
      <c r="G136" s="95"/>
      <c r="H136" s="31"/>
    </row>
    <row r="137" spans="1:9" s="32" customFormat="1" ht="1.5" customHeight="1" x14ac:dyDescent="0.2">
      <c r="A137" s="33" t="s">
        <v>254</v>
      </c>
      <c r="B137" s="34" t="s">
        <v>255</v>
      </c>
      <c r="C137" s="36">
        <v>0</v>
      </c>
      <c r="D137" s="36"/>
      <c r="E137" s="37"/>
      <c r="F137" s="96">
        <f>+'[1]EJEC. 2023'!V113</f>
        <v>0</v>
      </c>
      <c r="G137" s="97">
        <f>+C137-F137</f>
        <v>0</v>
      </c>
      <c r="H137" s="31"/>
    </row>
    <row r="138" spans="1:9" s="32" customFormat="1" ht="1.5" hidden="1" customHeight="1" x14ac:dyDescent="0.2">
      <c r="A138" s="40" t="s">
        <v>256</v>
      </c>
      <c r="B138" s="41" t="s">
        <v>257</v>
      </c>
      <c r="C138" s="36"/>
      <c r="D138" s="36"/>
      <c r="E138" s="37"/>
      <c r="F138" s="96"/>
      <c r="G138" s="97"/>
      <c r="H138" s="31"/>
    </row>
    <row r="139" spans="1:9" s="32" customFormat="1" ht="31.5" customHeight="1" x14ac:dyDescent="0.2">
      <c r="A139" s="33" t="s">
        <v>258</v>
      </c>
      <c r="B139" s="34" t="s">
        <v>259</v>
      </c>
      <c r="C139" s="35">
        <v>500000</v>
      </c>
      <c r="D139" s="36">
        <v>0</v>
      </c>
      <c r="E139" s="37">
        <f>+C139+D139</f>
        <v>500000</v>
      </c>
      <c r="F139" s="38">
        <f>+'[1]EJEC. 2023'!V114</f>
        <v>0</v>
      </c>
      <c r="G139" s="39">
        <f>+E139-F139</f>
        <v>500000</v>
      </c>
      <c r="H139" s="31"/>
    </row>
    <row r="140" spans="1:9" s="32" customFormat="1" ht="33" customHeight="1" x14ac:dyDescent="0.2">
      <c r="A140" s="33" t="s">
        <v>260</v>
      </c>
      <c r="B140" s="98" t="s">
        <v>261</v>
      </c>
      <c r="C140" s="35">
        <v>6000000</v>
      </c>
      <c r="D140" s="36">
        <v>0</v>
      </c>
      <c r="E140" s="37">
        <f>+C140+D140</f>
        <v>6000000</v>
      </c>
      <c r="F140" s="38">
        <f>+'[1]EJEC. 2023'!V115</f>
        <v>0</v>
      </c>
      <c r="G140" s="39">
        <f>+E140-F140</f>
        <v>6000000</v>
      </c>
      <c r="H140" s="31"/>
    </row>
    <row r="141" spans="1:9" s="32" customFormat="1" ht="29.25" customHeight="1" x14ac:dyDescent="0.2">
      <c r="A141" s="33" t="s">
        <v>262</v>
      </c>
      <c r="B141" s="98" t="s">
        <v>263</v>
      </c>
      <c r="C141" s="35">
        <v>200000</v>
      </c>
      <c r="D141" s="36">
        <v>0</v>
      </c>
      <c r="E141" s="37">
        <f>+C141+D141</f>
        <v>200000</v>
      </c>
      <c r="F141" s="38">
        <f>+'[1]EJEC. 2023'!V116</f>
        <v>0</v>
      </c>
      <c r="G141" s="39">
        <f t="shared" ref="G141:G149" si="9">+E141-F141</f>
        <v>200000</v>
      </c>
      <c r="H141" s="31"/>
    </row>
    <row r="142" spans="1:9" s="32" customFormat="1" ht="25.5" customHeight="1" x14ac:dyDescent="0.2">
      <c r="A142" s="40" t="s">
        <v>250</v>
      </c>
      <c r="B142" s="41" t="s">
        <v>264</v>
      </c>
      <c r="C142" s="35"/>
      <c r="D142" s="36"/>
      <c r="E142" s="37"/>
      <c r="F142" s="38"/>
      <c r="G142" s="39"/>
      <c r="H142" s="31"/>
    </row>
    <row r="143" spans="1:9" s="32" customFormat="1" ht="28.5" customHeight="1" x14ac:dyDescent="0.2">
      <c r="A143" s="33" t="s">
        <v>265</v>
      </c>
      <c r="B143" s="34" t="s">
        <v>266</v>
      </c>
      <c r="C143" s="35">
        <v>2000000</v>
      </c>
      <c r="D143" s="36">
        <v>0</v>
      </c>
      <c r="E143" s="37">
        <f>+C143+D143</f>
        <v>2000000</v>
      </c>
      <c r="F143" s="38">
        <f>+'[1]EJEC. 2023'!V117</f>
        <v>0</v>
      </c>
      <c r="G143" s="39">
        <f t="shared" si="9"/>
        <v>2000000</v>
      </c>
      <c r="H143" s="31"/>
    </row>
    <row r="144" spans="1:9" s="32" customFormat="1" ht="27.75" customHeight="1" x14ac:dyDescent="0.2">
      <c r="A144" s="33" t="s">
        <v>267</v>
      </c>
      <c r="B144" s="34" t="s">
        <v>268</v>
      </c>
      <c r="C144" s="35">
        <v>4000000</v>
      </c>
      <c r="D144" s="36">
        <v>0</v>
      </c>
      <c r="E144" s="37">
        <f>+C144+D144</f>
        <v>4000000</v>
      </c>
      <c r="F144" s="38">
        <f>+'[1]EJEC. 2023'!V118</f>
        <v>0</v>
      </c>
      <c r="G144" s="39">
        <f t="shared" si="9"/>
        <v>4000000</v>
      </c>
      <c r="H144" s="31"/>
    </row>
    <row r="145" spans="1:9" s="32" customFormat="1" ht="27" customHeight="1" x14ac:dyDescent="0.2">
      <c r="A145" s="40" t="s">
        <v>269</v>
      </c>
      <c r="B145" s="41" t="s">
        <v>270</v>
      </c>
      <c r="C145" s="99"/>
      <c r="D145" s="36"/>
      <c r="E145" s="37"/>
      <c r="F145" s="38"/>
      <c r="G145" s="39"/>
      <c r="H145" s="31"/>
    </row>
    <row r="146" spans="1:9" s="32" customFormat="1" ht="31.5" customHeight="1" x14ac:dyDescent="0.2">
      <c r="A146" s="33" t="s">
        <v>271</v>
      </c>
      <c r="B146" s="34" t="s">
        <v>272</v>
      </c>
      <c r="C146" s="35">
        <f>320000000+14000000</f>
        <v>334000000</v>
      </c>
      <c r="D146" s="36">
        <v>0</v>
      </c>
      <c r="E146" s="37">
        <f>+C146+D146</f>
        <v>334000000</v>
      </c>
      <c r="F146" s="38">
        <f>+'[1]EJEC. 2023'!V120</f>
        <v>263085013</v>
      </c>
      <c r="G146" s="39">
        <f t="shared" si="9"/>
        <v>70914987</v>
      </c>
      <c r="H146" s="31"/>
      <c r="I146" s="31"/>
    </row>
    <row r="147" spans="1:9" s="75" customFormat="1" ht="29.25" customHeight="1" x14ac:dyDescent="0.2">
      <c r="A147" s="42" t="s">
        <v>273</v>
      </c>
      <c r="B147" s="43" t="s">
        <v>274</v>
      </c>
      <c r="C147" s="35">
        <v>3000000</v>
      </c>
      <c r="D147" s="36">
        <v>0</v>
      </c>
      <c r="E147" s="37">
        <f>+C147+D147</f>
        <v>3000000</v>
      </c>
      <c r="F147" s="38">
        <f>+'[1]EJEC. 2023'!V122</f>
        <v>2600000</v>
      </c>
      <c r="G147" s="39">
        <f t="shared" si="9"/>
        <v>400000</v>
      </c>
      <c r="H147" s="74"/>
    </row>
    <row r="148" spans="1:9" s="75" customFormat="1" ht="30.75" customHeight="1" x14ac:dyDescent="0.2">
      <c r="A148" s="42" t="s">
        <v>275</v>
      </c>
      <c r="B148" s="43" t="s">
        <v>276</v>
      </c>
      <c r="C148" s="35">
        <v>12000000</v>
      </c>
      <c r="D148" s="36">
        <v>0</v>
      </c>
      <c r="E148" s="35">
        <f>+C148+D148</f>
        <v>12000000</v>
      </c>
      <c r="F148" s="38">
        <f>+'[1]EJEC. 2023'!V123</f>
        <v>0</v>
      </c>
      <c r="G148" s="39">
        <f t="shared" si="9"/>
        <v>12000000</v>
      </c>
      <c r="H148" s="74"/>
      <c r="I148" s="100"/>
    </row>
    <row r="149" spans="1:9" s="32" customFormat="1" ht="30" customHeight="1" x14ac:dyDescent="0.2">
      <c r="A149" s="33" t="s">
        <v>277</v>
      </c>
      <c r="B149" s="34" t="s">
        <v>278</v>
      </c>
      <c r="C149" s="35">
        <v>9000000</v>
      </c>
      <c r="D149" s="36">
        <v>2000000000</v>
      </c>
      <c r="E149" s="37">
        <f>+C149+D149</f>
        <v>2009000000</v>
      </c>
      <c r="F149" s="38">
        <f>+'[1]EJEC. 2023'!V132</f>
        <v>39467852.460000001</v>
      </c>
      <c r="G149" s="39">
        <f t="shared" si="9"/>
        <v>1969532147.54</v>
      </c>
      <c r="H149" s="31"/>
    </row>
    <row r="150" spans="1:9" s="32" customFormat="1" ht="26.25" customHeight="1" x14ac:dyDescent="0.2">
      <c r="A150" s="33" t="s">
        <v>279</v>
      </c>
      <c r="B150" s="34" t="s">
        <v>280</v>
      </c>
      <c r="C150" s="35">
        <v>2000000</v>
      </c>
      <c r="D150" s="101"/>
      <c r="E150" s="37">
        <f>+C150+D150</f>
        <v>2000000</v>
      </c>
      <c r="F150" s="38">
        <f>+'[1]EJEC. 2023'!V133</f>
        <v>0</v>
      </c>
      <c r="G150" s="39">
        <f>+C150-F150</f>
        <v>2000000</v>
      </c>
      <c r="H150" s="31"/>
    </row>
    <row r="151" spans="1:9" s="66" customFormat="1" ht="29.25" customHeight="1" x14ac:dyDescent="0.2">
      <c r="A151" s="102"/>
      <c r="B151" s="103" t="s">
        <v>281</v>
      </c>
      <c r="C151" s="104">
        <f>SUM(C153:C172)</f>
        <v>68400000</v>
      </c>
      <c r="D151" s="104">
        <f>SUM(D153:D172)</f>
        <v>0</v>
      </c>
      <c r="E151" s="105">
        <f>SUM(E153:E172)</f>
        <v>68400000</v>
      </c>
      <c r="F151" s="104">
        <f>SUM(F153:F172)</f>
        <v>13666.97</v>
      </c>
      <c r="G151" s="106">
        <f>SUM(G153:G172)</f>
        <v>68386333.030000001</v>
      </c>
      <c r="H151" s="64"/>
      <c r="I151" s="65"/>
    </row>
    <row r="152" spans="1:9" s="32" customFormat="1" ht="29.25" customHeight="1" x14ac:dyDescent="0.2">
      <c r="A152" s="40" t="s">
        <v>282</v>
      </c>
      <c r="B152" s="44" t="s">
        <v>283</v>
      </c>
      <c r="C152" s="107"/>
      <c r="D152" s="36"/>
      <c r="E152" s="105"/>
      <c r="F152" s="38"/>
      <c r="G152" s="108"/>
      <c r="H152" s="31"/>
      <c r="I152" s="90"/>
    </row>
    <row r="153" spans="1:9" s="32" customFormat="1" ht="29.25" customHeight="1" x14ac:dyDescent="0.2">
      <c r="A153" s="33" t="s">
        <v>284</v>
      </c>
      <c r="B153" s="34" t="s">
        <v>285</v>
      </c>
      <c r="C153" s="35">
        <v>3000000</v>
      </c>
      <c r="D153" s="36">
        <v>0</v>
      </c>
      <c r="E153" s="37">
        <f t="shared" ref="E153:E180" si="10">+C153+D153</f>
        <v>3000000</v>
      </c>
      <c r="F153" s="38">
        <f>+'[1]EJEC. 2023'!V137</f>
        <v>0</v>
      </c>
      <c r="G153" s="39">
        <f>+E153-F153</f>
        <v>3000000</v>
      </c>
      <c r="H153" s="31"/>
      <c r="I153" s="90">
        <f>+I151-I152</f>
        <v>0</v>
      </c>
    </row>
    <row r="154" spans="1:9" s="32" customFormat="1" ht="31.5" customHeight="1" x14ac:dyDescent="0.2">
      <c r="A154" s="33" t="s">
        <v>286</v>
      </c>
      <c r="B154" s="34" t="s">
        <v>287</v>
      </c>
      <c r="C154" s="35">
        <v>3000000</v>
      </c>
      <c r="D154" s="36">
        <v>0</v>
      </c>
      <c r="E154" s="37">
        <f t="shared" si="10"/>
        <v>3000000</v>
      </c>
      <c r="F154" s="38">
        <f>+'[1]EJEC. 2023'!V138</f>
        <v>0</v>
      </c>
      <c r="G154" s="39">
        <f t="shared" ref="G154:G172" si="11">+E154-F154</f>
        <v>3000000</v>
      </c>
      <c r="H154" s="31"/>
    </row>
    <row r="155" spans="1:9" s="32" customFormat="1" ht="26.25" customHeight="1" x14ac:dyDescent="0.2">
      <c r="A155" s="33" t="s">
        <v>288</v>
      </c>
      <c r="B155" s="34" t="s">
        <v>289</v>
      </c>
      <c r="C155" s="35">
        <v>100000</v>
      </c>
      <c r="D155" s="36">
        <v>0</v>
      </c>
      <c r="E155" s="37">
        <f t="shared" si="10"/>
        <v>100000</v>
      </c>
      <c r="F155" s="38">
        <f>+'[1]EJEC. 2023'!V139</f>
        <v>0</v>
      </c>
      <c r="G155" s="39">
        <f t="shared" si="11"/>
        <v>100000</v>
      </c>
      <c r="H155" s="31"/>
    </row>
    <row r="156" spans="1:9" s="32" customFormat="1" ht="26.25" hidden="1" customHeight="1" x14ac:dyDescent="0.2">
      <c r="A156" s="33" t="s">
        <v>290</v>
      </c>
      <c r="B156" s="76" t="s">
        <v>291</v>
      </c>
      <c r="C156" s="35">
        <v>0</v>
      </c>
      <c r="D156" s="36">
        <v>0</v>
      </c>
      <c r="E156" s="37">
        <f t="shared" si="10"/>
        <v>0</v>
      </c>
      <c r="F156" s="38">
        <f>+'[1]EJEC. 2023'!V140</f>
        <v>0</v>
      </c>
      <c r="G156" s="39">
        <f t="shared" si="11"/>
        <v>0</v>
      </c>
      <c r="H156" s="31"/>
    </row>
    <row r="157" spans="1:9" s="32" customFormat="1" ht="26.25" hidden="1" customHeight="1" x14ac:dyDescent="0.2">
      <c r="A157" s="33" t="s">
        <v>292</v>
      </c>
      <c r="B157" s="34" t="s">
        <v>293</v>
      </c>
      <c r="C157" s="35">
        <v>0</v>
      </c>
      <c r="D157" s="36">
        <v>0</v>
      </c>
      <c r="E157" s="37">
        <f t="shared" si="10"/>
        <v>0</v>
      </c>
      <c r="F157" s="38">
        <f>+'[1]EJEC. 2023'!V141</f>
        <v>0</v>
      </c>
      <c r="G157" s="39">
        <f t="shared" si="11"/>
        <v>0</v>
      </c>
      <c r="H157" s="31"/>
    </row>
    <row r="158" spans="1:9" s="32" customFormat="1" ht="26.25" hidden="1" customHeight="1" x14ac:dyDescent="0.2">
      <c r="A158" s="33" t="s">
        <v>294</v>
      </c>
      <c r="B158" s="43" t="s">
        <v>295</v>
      </c>
      <c r="C158" s="35">
        <v>0</v>
      </c>
      <c r="D158" s="36">
        <v>0</v>
      </c>
      <c r="E158" s="37">
        <f t="shared" si="10"/>
        <v>0</v>
      </c>
      <c r="F158" s="38">
        <f>+'[1]EJEC. 2023'!V142</f>
        <v>0</v>
      </c>
      <c r="G158" s="39">
        <f t="shared" si="11"/>
        <v>0</v>
      </c>
      <c r="H158" s="31"/>
    </row>
    <row r="159" spans="1:9" s="32" customFormat="1" ht="24.75" customHeight="1" x14ac:dyDescent="0.2">
      <c r="A159" s="33" t="s">
        <v>296</v>
      </c>
      <c r="B159" s="34" t="s">
        <v>297</v>
      </c>
      <c r="C159" s="35">
        <v>20000000</v>
      </c>
      <c r="D159" s="36">
        <v>0</v>
      </c>
      <c r="E159" s="37">
        <f t="shared" si="10"/>
        <v>20000000</v>
      </c>
      <c r="F159" s="38">
        <f>+'[1]EJEC. 2023'!V143</f>
        <v>0</v>
      </c>
      <c r="G159" s="39">
        <f t="shared" si="11"/>
        <v>20000000</v>
      </c>
      <c r="H159" s="31"/>
    </row>
    <row r="160" spans="1:9" s="32" customFormat="1" ht="26.25" hidden="1" customHeight="1" x14ac:dyDescent="0.2">
      <c r="A160" s="33" t="s">
        <v>298</v>
      </c>
      <c r="B160" s="43" t="s">
        <v>299</v>
      </c>
      <c r="C160" s="35">
        <v>0</v>
      </c>
      <c r="D160" s="36">
        <v>0</v>
      </c>
      <c r="E160" s="37">
        <f t="shared" si="10"/>
        <v>0</v>
      </c>
      <c r="F160" s="38">
        <f>+'[1]EJEC. 2023'!V144</f>
        <v>0</v>
      </c>
      <c r="G160" s="39">
        <f t="shared" si="11"/>
        <v>0</v>
      </c>
      <c r="H160" s="31"/>
    </row>
    <row r="161" spans="1:8" s="32" customFormat="1" ht="26.25" customHeight="1" x14ac:dyDescent="0.2">
      <c r="A161" s="33" t="s">
        <v>300</v>
      </c>
      <c r="B161" s="43" t="s">
        <v>301</v>
      </c>
      <c r="C161" s="35">
        <v>6000000</v>
      </c>
      <c r="D161" s="36">
        <v>0</v>
      </c>
      <c r="E161" s="35">
        <f t="shared" si="10"/>
        <v>6000000</v>
      </c>
      <c r="F161" s="38">
        <f>+'[1]EJEC. 2023'!V145</f>
        <v>0</v>
      </c>
      <c r="G161" s="39">
        <f t="shared" si="11"/>
        <v>6000000</v>
      </c>
      <c r="H161" s="31"/>
    </row>
    <row r="162" spans="1:8" s="32" customFormat="1" ht="26.25" customHeight="1" x14ac:dyDescent="0.2">
      <c r="A162" s="33" t="s">
        <v>302</v>
      </c>
      <c r="B162" s="43" t="s">
        <v>303</v>
      </c>
      <c r="C162" s="35">
        <v>200000</v>
      </c>
      <c r="D162" s="36">
        <v>0</v>
      </c>
      <c r="E162" s="37">
        <f t="shared" si="10"/>
        <v>200000</v>
      </c>
      <c r="F162" s="38">
        <f>+'[1]EJEC. 2023'!V147</f>
        <v>0</v>
      </c>
      <c r="G162" s="39">
        <f t="shared" si="11"/>
        <v>200000</v>
      </c>
      <c r="H162" s="31"/>
    </row>
    <row r="163" spans="1:8" s="32" customFormat="1" ht="26.25" customHeight="1" x14ac:dyDescent="0.2">
      <c r="A163" s="33" t="s">
        <v>304</v>
      </c>
      <c r="B163" s="34" t="s">
        <v>305</v>
      </c>
      <c r="C163" s="35">
        <v>1500000</v>
      </c>
      <c r="D163" s="36">
        <v>0</v>
      </c>
      <c r="E163" s="37">
        <f>+C163+D163</f>
        <v>1500000</v>
      </c>
      <c r="F163" s="38">
        <f>+'[1]EJEC. 2023'!V149</f>
        <v>0</v>
      </c>
      <c r="G163" s="39">
        <f>+E163-F163</f>
        <v>1500000</v>
      </c>
      <c r="H163" s="31"/>
    </row>
    <row r="164" spans="1:8" s="32" customFormat="1" ht="26.25" customHeight="1" x14ac:dyDescent="0.2">
      <c r="A164" s="33" t="s">
        <v>306</v>
      </c>
      <c r="B164" s="43" t="s">
        <v>307</v>
      </c>
      <c r="C164" s="35">
        <v>5000000</v>
      </c>
      <c r="D164" s="36">
        <v>0</v>
      </c>
      <c r="E164" s="37">
        <f t="shared" si="10"/>
        <v>5000000</v>
      </c>
      <c r="F164" s="38">
        <f>+'[1]EJEC. 2023'!V148</f>
        <v>0</v>
      </c>
      <c r="G164" s="39">
        <f t="shared" si="11"/>
        <v>5000000</v>
      </c>
      <c r="H164" s="31"/>
    </row>
    <row r="165" spans="1:8" s="32" customFormat="1" ht="26.25" customHeight="1" x14ac:dyDescent="0.2">
      <c r="A165" s="33" t="s">
        <v>308</v>
      </c>
      <c r="B165" s="34" t="s">
        <v>309</v>
      </c>
      <c r="C165" s="35">
        <v>1500000</v>
      </c>
      <c r="D165" s="36">
        <v>0</v>
      </c>
      <c r="E165" s="37">
        <f t="shared" si="10"/>
        <v>1500000</v>
      </c>
      <c r="F165" s="38">
        <f>+'[1]EJEC. 2023'!V150</f>
        <v>0</v>
      </c>
      <c r="G165" s="39">
        <f t="shared" si="11"/>
        <v>1500000</v>
      </c>
      <c r="H165" s="31"/>
    </row>
    <row r="166" spans="1:8" s="32" customFormat="1" ht="26.25" customHeight="1" x14ac:dyDescent="0.2">
      <c r="A166" s="33" t="s">
        <v>310</v>
      </c>
      <c r="B166" s="34" t="s">
        <v>311</v>
      </c>
      <c r="C166" s="35">
        <v>100000</v>
      </c>
      <c r="D166" s="36">
        <v>0</v>
      </c>
      <c r="E166" s="37">
        <f t="shared" si="10"/>
        <v>100000</v>
      </c>
      <c r="F166" s="38">
        <f>+'[1]EJEC. 2023'!V151</f>
        <v>0</v>
      </c>
      <c r="G166" s="39">
        <f t="shared" si="11"/>
        <v>100000</v>
      </c>
      <c r="H166" s="31"/>
    </row>
    <row r="167" spans="1:8" s="32" customFormat="1" ht="29.25" customHeight="1" x14ac:dyDescent="0.2">
      <c r="A167" s="33" t="s">
        <v>312</v>
      </c>
      <c r="B167" s="34" t="s">
        <v>313</v>
      </c>
      <c r="C167" s="35">
        <v>2000000</v>
      </c>
      <c r="D167" s="36">
        <v>0</v>
      </c>
      <c r="E167" s="35">
        <f t="shared" si="10"/>
        <v>2000000</v>
      </c>
      <c r="F167" s="38">
        <f>+'[1]EJEC. 2023'!V152</f>
        <v>13666.97</v>
      </c>
      <c r="G167" s="39">
        <f t="shared" si="11"/>
        <v>1986333.03</v>
      </c>
      <c r="H167" s="31"/>
    </row>
    <row r="168" spans="1:8" s="32" customFormat="1" ht="31.5" hidden="1" customHeight="1" x14ac:dyDescent="0.2">
      <c r="A168" s="33" t="s">
        <v>314</v>
      </c>
      <c r="B168" s="34" t="s">
        <v>315</v>
      </c>
      <c r="C168" s="35">
        <v>0</v>
      </c>
      <c r="D168" s="36">
        <v>0</v>
      </c>
      <c r="E168" s="37">
        <f t="shared" si="10"/>
        <v>0</v>
      </c>
      <c r="F168" s="38">
        <f>+'[1]EJEC. 2023'!V153</f>
        <v>0</v>
      </c>
      <c r="G168" s="39">
        <f t="shared" si="11"/>
        <v>0</v>
      </c>
      <c r="H168" s="31"/>
    </row>
    <row r="169" spans="1:8" s="32" customFormat="1" ht="31.5" hidden="1" customHeight="1" x14ac:dyDescent="0.2">
      <c r="A169" s="33" t="s">
        <v>316</v>
      </c>
      <c r="B169" s="34" t="s">
        <v>317</v>
      </c>
      <c r="C169" s="35">
        <v>0</v>
      </c>
      <c r="D169" s="36">
        <v>0</v>
      </c>
      <c r="E169" s="37">
        <f t="shared" si="10"/>
        <v>0</v>
      </c>
      <c r="F169" s="38">
        <f>+'[1]EJEC. 2023'!V154</f>
        <v>0</v>
      </c>
      <c r="G169" s="39">
        <f t="shared" si="11"/>
        <v>0</v>
      </c>
      <c r="H169" s="31"/>
    </row>
    <row r="170" spans="1:8" s="32" customFormat="1" ht="31.5" customHeight="1" x14ac:dyDescent="0.2">
      <c r="A170" s="33" t="s">
        <v>318</v>
      </c>
      <c r="B170" s="34" t="s">
        <v>319</v>
      </c>
      <c r="C170" s="35">
        <v>21000000</v>
      </c>
      <c r="D170" s="36">
        <v>0</v>
      </c>
      <c r="E170" s="37">
        <f t="shared" si="10"/>
        <v>21000000</v>
      </c>
      <c r="F170" s="38">
        <f>+'[1]EJEC. 2023'!V157</f>
        <v>0</v>
      </c>
      <c r="G170" s="39">
        <f t="shared" si="11"/>
        <v>21000000</v>
      </c>
      <c r="H170" s="31"/>
    </row>
    <row r="171" spans="1:8" s="32" customFormat="1" ht="27.75" customHeight="1" x14ac:dyDescent="0.2">
      <c r="A171" s="33" t="s">
        <v>320</v>
      </c>
      <c r="B171" s="34" t="s">
        <v>321</v>
      </c>
      <c r="C171" s="35">
        <v>5000000</v>
      </c>
      <c r="D171" s="36">
        <v>0</v>
      </c>
      <c r="E171" s="37">
        <f t="shared" si="10"/>
        <v>5000000</v>
      </c>
      <c r="F171" s="38">
        <f>+'[1]EJEC. 2023'!V158</f>
        <v>0</v>
      </c>
      <c r="G171" s="39">
        <f t="shared" si="11"/>
        <v>5000000</v>
      </c>
      <c r="H171" s="31"/>
    </row>
    <row r="172" spans="1:8" s="32" customFormat="1" ht="30" hidden="1" customHeight="1" x14ac:dyDescent="0.2">
      <c r="A172" s="33" t="s">
        <v>322</v>
      </c>
      <c r="B172" s="34" t="s">
        <v>323</v>
      </c>
      <c r="C172" s="35">
        <v>0</v>
      </c>
      <c r="D172" s="36">
        <v>0</v>
      </c>
      <c r="E172" s="37">
        <f t="shared" si="10"/>
        <v>0</v>
      </c>
      <c r="F172" s="38">
        <f>+'[1]EJEC. 2023'!V159</f>
        <v>0</v>
      </c>
      <c r="G172" s="39">
        <f t="shared" si="11"/>
        <v>0</v>
      </c>
      <c r="H172" s="31"/>
    </row>
    <row r="173" spans="1:8" s="32" customFormat="1" ht="31.5" hidden="1" customHeight="1" x14ac:dyDescent="0.2">
      <c r="A173" s="33"/>
      <c r="B173" s="109" t="s">
        <v>324</v>
      </c>
      <c r="C173" s="110"/>
      <c r="D173" s="101">
        <v>0</v>
      </c>
      <c r="E173" s="37">
        <f t="shared" si="10"/>
        <v>0</v>
      </c>
      <c r="F173" s="111"/>
      <c r="G173" s="108"/>
      <c r="H173" s="31"/>
    </row>
    <row r="174" spans="1:8" s="32" customFormat="1" ht="31.5" hidden="1" customHeight="1" x14ac:dyDescent="0.2">
      <c r="A174" s="33"/>
      <c r="B174" s="41" t="s">
        <v>325</v>
      </c>
      <c r="C174" s="112"/>
      <c r="D174" s="101">
        <v>0</v>
      </c>
      <c r="E174" s="37">
        <f t="shared" si="10"/>
        <v>0</v>
      </c>
      <c r="F174" s="38"/>
      <c r="G174" s="108"/>
      <c r="H174" s="31"/>
    </row>
    <row r="175" spans="1:8" s="32" customFormat="1" ht="31.5" hidden="1" customHeight="1" x14ac:dyDescent="0.2">
      <c r="A175" s="33"/>
      <c r="B175" s="109" t="s">
        <v>326</v>
      </c>
      <c r="C175" s="110">
        <f>SUM(C176:C180)</f>
        <v>0</v>
      </c>
      <c r="D175" s="101">
        <v>0</v>
      </c>
      <c r="E175" s="37">
        <f t="shared" si="10"/>
        <v>0</v>
      </c>
      <c r="F175" s="113">
        <f>SUM(F176:F180)</f>
        <v>0</v>
      </c>
      <c r="G175" s="108">
        <f>SUM(G176:G180)</f>
        <v>0</v>
      </c>
      <c r="H175" s="31"/>
    </row>
    <row r="176" spans="1:8" s="32" customFormat="1" ht="31.5" hidden="1" customHeight="1" x14ac:dyDescent="0.2">
      <c r="A176" s="40" t="s">
        <v>327</v>
      </c>
      <c r="B176" s="41" t="s">
        <v>328</v>
      </c>
      <c r="C176" s="112"/>
      <c r="D176" s="101">
        <v>0</v>
      </c>
      <c r="E176" s="37">
        <f t="shared" si="10"/>
        <v>0</v>
      </c>
      <c r="F176" s="38"/>
      <c r="G176" s="108"/>
      <c r="H176" s="31"/>
    </row>
    <row r="177" spans="1:17" s="32" customFormat="1" ht="31.5" hidden="1" customHeight="1" x14ac:dyDescent="0.2">
      <c r="A177" s="33" t="s">
        <v>329</v>
      </c>
      <c r="B177" s="34" t="s">
        <v>330</v>
      </c>
      <c r="C177" s="112">
        <v>0</v>
      </c>
      <c r="D177" s="101">
        <v>0</v>
      </c>
      <c r="E177" s="37">
        <f t="shared" si="10"/>
        <v>0</v>
      </c>
      <c r="F177" s="38">
        <f>+'[1]EJEC. 2023'!V162</f>
        <v>0</v>
      </c>
      <c r="G177" s="39">
        <f>+C177-F177</f>
        <v>0</v>
      </c>
      <c r="H177" s="31"/>
    </row>
    <row r="178" spans="1:17" s="32" customFormat="1" ht="31.5" hidden="1" customHeight="1" x14ac:dyDescent="0.2">
      <c r="A178" s="33"/>
      <c r="B178" s="109" t="s">
        <v>331</v>
      </c>
      <c r="C178" s="112"/>
      <c r="D178" s="101">
        <v>0</v>
      </c>
      <c r="E178" s="37">
        <f t="shared" si="10"/>
        <v>0</v>
      </c>
      <c r="F178" s="38"/>
      <c r="G178" s="108"/>
      <c r="H178" s="31"/>
    </row>
    <row r="179" spans="1:17" s="32" customFormat="1" ht="31.5" hidden="1" customHeight="1" x14ac:dyDescent="0.2">
      <c r="A179" s="40" t="s">
        <v>332</v>
      </c>
      <c r="B179" s="41" t="s">
        <v>333</v>
      </c>
      <c r="C179" s="114"/>
      <c r="D179" s="101">
        <v>0</v>
      </c>
      <c r="E179" s="37">
        <f t="shared" si="10"/>
        <v>0</v>
      </c>
      <c r="F179" s="38"/>
      <c r="G179" s="108"/>
      <c r="H179" s="31"/>
    </row>
    <row r="180" spans="1:17" s="32" customFormat="1" ht="31.5" hidden="1" customHeight="1" x14ac:dyDescent="0.2">
      <c r="A180" s="33" t="s">
        <v>334</v>
      </c>
      <c r="B180" s="34" t="s">
        <v>335</v>
      </c>
      <c r="C180" s="112">
        <v>0</v>
      </c>
      <c r="D180" s="101">
        <v>0</v>
      </c>
      <c r="E180" s="37">
        <f t="shared" si="10"/>
        <v>0</v>
      </c>
      <c r="F180" s="38">
        <f>+'[1]EJEC. 2023'!V169</f>
        <v>0</v>
      </c>
      <c r="G180" s="39">
        <f>+C180-F180</f>
        <v>0</v>
      </c>
      <c r="H180" s="31"/>
    </row>
    <row r="181" spans="1:17" s="32" customFormat="1" ht="27.75" customHeight="1" x14ac:dyDescent="0.2">
      <c r="A181" s="40" t="s">
        <v>336</v>
      </c>
      <c r="B181" s="109" t="s">
        <v>337</v>
      </c>
      <c r="C181" s="111">
        <f>SUM(C182:C182)</f>
        <v>20000000</v>
      </c>
      <c r="D181" s="107">
        <f>SUM(D182:D182)</f>
        <v>0</v>
      </c>
      <c r="E181" s="105">
        <f>SUM(E182:E182)</f>
        <v>20000000</v>
      </c>
      <c r="F181" s="113">
        <f>SUM(F182:F182)</f>
        <v>0</v>
      </c>
      <c r="G181" s="108">
        <f>SUM(G182:G182)</f>
        <v>20000000</v>
      </c>
      <c r="H181" s="31"/>
    </row>
    <row r="182" spans="1:17" s="32" customFormat="1" ht="27.75" customHeight="1" x14ac:dyDescent="0.2">
      <c r="A182" s="33" t="s">
        <v>338</v>
      </c>
      <c r="B182" s="34" t="s">
        <v>339</v>
      </c>
      <c r="C182" s="35">
        <v>20000000</v>
      </c>
      <c r="D182" s="36">
        <v>0</v>
      </c>
      <c r="E182" s="37">
        <f>+C182+D182</f>
        <v>20000000</v>
      </c>
      <c r="F182" s="38">
        <f>+'[1]EJEC. 2023'!V172</f>
        <v>0</v>
      </c>
      <c r="G182" s="39">
        <f>+E182-F182</f>
        <v>20000000</v>
      </c>
      <c r="H182" s="31"/>
      <c r="I182" s="90"/>
    </row>
    <row r="183" spans="1:17" s="66" customFormat="1" ht="30.75" customHeight="1" thickBot="1" x14ac:dyDescent="0.25">
      <c r="A183" s="115"/>
      <c r="B183" s="116" t="s">
        <v>340</v>
      </c>
      <c r="C183" s="117">
        <f>+C7+C39+C91+C135+C151+C175+C181</f>
        <v>1107517388</v>
      </c>
      <c r="D183" s="117">
        <f>+D7+D39+D91+D135+D151+D175+D181</f>
        <v>2000000000</v>
      </c>
      <c r="E183" s="117">
        <f>+E7+E39+E91+E135+E151+E175+E181</f>
        <v>3107517388</v>
      </c>
      <c r="F183" s="117">
        <f>+F7+F39+F91+F135+F151+F175+F181</f>
        <v>337329571.88999999</v>
      </c>
      <c r="G183" s="118">
        <f>+G7+G39+G91+G135+G151+G175+G181</f>
        <v>2770187816.1100001</v>
      </c>
      <c r="H183" s="64"/>
    </row>
    <row r="184" spans="1:17" s="4" customFormat="1" ht="21" customHeight="1" x14ac:dyDescent="0.2">
      <c r="A184" s="1"/>
      <c r="B184" s="119"/>
      <c r="C184" s="120"/>
      <c r="D184" s="121"/>
      <c r="E184" s="3"/>
      <c r="F184" s="3"/>
      <c r="G184" s="122"/>
      <c r="H184" s="3"/>
    </row>
    <row r="185" spans="1:17" s="4" customFormat="1" ht="33.75" customHeight="1" x14ac:dyDescent="0.2">
      <c r="A185" s="1"/>
      <c r="C185" s="123"/>
      <c r="D185" s="124"/>
      <c r="E185" s="3"/>
      <c r="F185" s="3"/>
      <c r="G185" s="122"/>
      <c r="H185" s="3"/>
    </row>
    <row r="186" spans="1:17" s="4" customFormat="1" ht="21" customHeight="1" x14ac:dyDescent="0.2">
      <c r="A186" s="1"/>
      <c r="C186" s="123"/>
      <c r="D186" s="121"/>
      <c r="E186" s="121"/>
      <c r="F186" s="3"/>
      <c r="G186" s="122"/>
      <c r="H186" s="3"/>
    </row>
    <row r="187" spans="1:17" s="4" customFormat="1" ht="21" customHeight="1" x14ac:dyDescent="0.2">
      <c r="A187" s="1"/>
      <c r="C187" s="123"/>
      <c r="D187" s="121"/>
      <c r="E187" s="121"/>
      <c r="F187" s="3"/>
      <c r="G187" s="122"/>
      <c r="H187" s="3"/>
    </row>
    <row r="188" spans="1:17" s="4" customFormat="1" ht="21" customHeight="1" x14ac:dyDescent="0.2">
      <c r="A188" s="1"/>
      <c r="C188" s="125"/>
      <c r="D188" s="125"/>
      <c r="E188" s="125"/>
      <c r="F188" s="3"/>
      <c r="G188" s="122"/>
      <c r="H188" s="3"/>
    </row>
    <row r="189" spans="1:17" s="4" customFormat="1" ht="21" customHeight="1" x14ac:dyDescent="0.2">
      <c r="A189" s="126"/>
      <c r="B189" s="127"/>
      <c r="C189" s="128"/>
      <c r="D189" s="129"/>
      <c r="E189" s="128"/>
      <c r="F189" s="130"/>
      <c r="G189" s="131"/>
      <c r="H189" s="3"/>
    </row>
    <row r="190" spans="1:17" s="136" customFormat="1" ht="21" customHeight="1" x14ac:dyDescent="0.2">
      <c r="A190" s="132" t="s">
        <v>341</v>
      </c>
      <c r="B190" s="132"/>
      <c r="C190" s="133"/>
      <c r="D190" s="133"/>
      <c r="E190" s="134" t="s">
        <v>342</v>
      </c>
      <c r="F190" s="134"/>
      <c r="G190" s="134"/>
      <c r="H190" s="135"/>
      <c r="I190" s="135"/>
    </row>
    <row r="191" spans="1:17" s="136" customFormat="1" ht="21" customHeight="1" x14ac:dyDescent="0.2">
      <c r="A191" s="137" t="s">
        <v>343</v>
      </c>
      <c r="B191" s="137"/>
      <c r="C191" s="138"/>
      <c r="D191" s="138"/>
      <c r="E191" s="137" t="s">
        <v>344</v>
      </c>
      <c r="F191" s="137"/>
      <c r="G191" s="137"/>
      <c r="H191" s="139"/>
      <c r="I191" s="140"/>
      <c r="J191" s="140"/>
      <c r="K191" s="140"/>
      <c r="L191" s="140"/>
      <c r="M191" s="140"/>
      <c r="N191" s="140"/>
      <c r="O191" s="140"/>
      <c r="P191" s="140"/>
      <c r="Q191" s="140"/>
    </row>
    <row r="192" spans="1:17" s="136" customFormat="1" ht="21" customHeight="1" x14ac:dyDescent="0.2">
      <c r="A192" s="141"/>
      <c r="B192" s="141"/>
      <c r="C192" s="138"/>
      <c r="D192" s="138"/>
      <c r="F192" s="141"/>
      <c r="G192" s="141"/>
      <c r="H192" s="139"/>
      <c r="I192" s="140"/>
      <c r="J192" s="140"/>
      <c r="K192" s="140"/>
      <c r="L192" s="140"/>
      <c r="M192" s="140"/>
      <c r="N192" s="140"/>
      <c r="O192" s="140"/>
      <c r="P192" s="140"/>
      <c r="Q192" s="140"/>
    </row>
    <row r="193" spans="1:17" s="136" customFormat="1" ht="21" customHeight="1" x14ac:dyDescent="0.2">
      <c r="A193" s="141"/>
      <c r="B193" s="141"/>
      <c r="C193" s="138"/>
      <c r="D193" s="138"/>
      <c r="F193" s="141"/>
      <c r="G193" s="141"/>
      <c r="H193" s="139"/>
      <c r="I193" s="142"/>
      <c r="J193" s="140"/>
      <c r="K193" s="140"/>
      <c r="L193" s="140"/>
      <c r="M193" s="140"/>
      <c r="N193" s="140"/>
      <c r="O193" s="140"/>
      <c r="P193" s="140"/>
      <c r="Q193" s="140"/>
    </row>
    <row r="194" spans="1:17" s="136" customFormat="1" ht="21" customHeight="1" x14ac:dyDescent="0.2">
      <c r="A194" s="141"/>
      <c r="B194" s="141"/>
      <c r="C194" s="138"/>
      <c r="D194" s="138"/>
      <c r="F194" s="141"/>
      <c r="G194" s="141"/>
      <c r="H194" s="139"/>
      <c r="I194" s="142"/>
      <c r="J194" s="140"/>
      <c r="K194" s="140"/>
      <c r="L194" s="140"/>
      <c r="M194" s="140"/>
      <c r="N194" s="140"/>
      <c r="O194" s="140"/>
      <c r="P194" s="140"/>
      <c r="Q194" s="140"/>
    </row>
    <row r="195" spans="1:17" s="4" customFormat="1" ht="21" customHeight="1" x14ac:dyDescent="0.2">
      <c r="A195" s="143"/>
      <c r="B195" s="144"/>
      <c r="C195" s="138"/>
      <c r="D195" s="138"/>
      <c r="E195" s="136"/>
      <c r="F195" s="145"/>
      <c r="G195" s="146"/>
      <c r="H195" s="3"/>
    </row>
    <row r="196" spans="1:17" s="4" customFormat="1" ht="21" customHeight="1" x14ac:dyDescent="0.2">
      <c r="A196" s="143"/>
      <c r="B196" s="144"/>
      <c r="C196" s="138"/>
      <c r="D196" s="138"/>
      <c r="E196" s="133"/>
      <c r="F196" s="133"/>
      <c r="G196" s="146"/>
      <c r="H196" s="3"/>
    </row>
    <row r="197" spans="1:17" s="136" customFormat="1" ht="21" customHeight="1" x14ac:dyDescent="0.2">
      <c r="A197" s="147" t="s">
        <v>345</v>
      </c>
      <c r="B197" s="147"/>
      <c r="D197" s="147" t="s">
        <v>346</v>
      </c>
      <c r="E197" s="147"/>
      <c r="F197" s="147"/>
      <c r="G197" s="147"/>
      <c r="H197" s="135"/>
    </row>
    <row r="198" spans="1:17" s="136" customFormat="1" ht="21" customHeight="1" x14ac:dyDescent="0.2">
      <c r="A198" s="148" t="s">
        <v>347</v>
      </c>
      <c r="B198" s="148"/>
      <c r="C198" s="138"/>
      <c r="D198" s="148" t="s">
        <v>348</v>
      </c>
      <c r="E198" s="148"/>
      <c r="F198" s="148"/>
      <c r="G198" s="148"/>
      <c r="H198" s="135"/>
    </row>
    <row r="199" spans="1:17" s="4" customFormat="1" ht="21" customHeight="1" x14ac:dyDescent="0.2">
      <c r="A199" s="149"/>
      <c r="B199" s="150"/>
      <c r="C199" s="151"/>
      <c r="D199" s="151"/>
      <c r="F199" s="152"/>
      <c r="G199" s="122"/>
      <c r="H199" s="3"/>
    </row>
    <row r="200" spans="1:17" s="4" customFormat="1" ht="21" customHeight="1" x14ac:dyDescent="0.2">
      <c r="A200" s="1"/>
      <c r="B200" s="153"/>
      <c r="C200" s="154"/>
      <c r="D200" s="154"/>
      <c r="E200" s="155"/>
      <c r="F200" s="3"/>
      <c r="G200" s="156"/>
      <c r="H200" s="3"/>
    </row>
    <row r="201" spans="1:17" s="4" customFormat="1" ht="23.25" customHeight="1" x14ac:dyDescent="0.2">
      <c r="A201" s="1"/>
      <c r="B201" s="157"/>
      <c r="C201" s="154"/>
      <c r="D201" s="154"/>
      <c r="E201" s="155"/>
      <c r="F201" s="3"/>
      <c r="G201" s="156"/>
      <c r="H201" s="3"/>
    </row>
    <row r="202" spans="1:17" s="4" customFormat="1" ht="23.25" customHeight="1" x14ac:dyDescent="0.2">
      <c r="A202" s="1"/>
      <c r="B202" s="157"/>
      <c r="C202" s="154"/>
      <c r="D202" s="154"/>
      <c r="E202" s="155"/>
      <c r="F202" s="3"/>
      <c r="G202" s="156"/>
      <c r="H202" s="3"/>
    </row>
    <row r="203" spans="1:17" s="4" customFormat="1" ht="23.25" customHeight="1" x14ac:dyDescent="0.2">
      <c r="A203" s="1"/>
      <c r="B203" s="157"/>
      <c r="C203" s="154"/>
      <c r="D203" s="154"/>
      <c r="E203" s="155"/>
      <c r="F203" s="3"/>
      <c r="G203" s="156"/>
      <c r="H203" s="3"/>
    </row>
    <row r="204" spans="1:17" s="4" customFormat="1" ht="23.25" customHeight="1" x14ac:dyDescent="0.2">
      <c r="A204" s="1"/>
      <c r="B204" s="157"/>
      <c r="C204" s="154"/>
      <c r="D204" s="154"/>
      <c r="E204" s="155"/>
      <c r="F204" s="3"/>
      <c r="G204" s="156"/>
      <c r="H204" s="3"/>
    </row>
    <row r="205" spans="1:17" s="4" customFormat="1" ht="23.25" customHeight="1" x14ac:dyDescent="0.2">
      <c r="A205" s="1"/>
      <c r="B205" s="157"/>
      <c r="C205" s="154"/>
      <c r="D205" s="154"/>
      <c r="E205" s="155"/>
      <c r="F205" s="3"/>
      <c r="G205" s="156"/>
      <c r="H205" s="3"/>
    </row>
    <row r="206" spans="1:17" s="4" customFormat="1" ht="23.25" customHeight="1" x14ac:dyDescent="0.2">
      <c r="A206" s="1"/>
      <c r="B206" s="157"/>
      <c r="C206" s="154"/>
      <c r="D206" s="154"/>
      <c r="E206" s="155"/>
      <c r="F206" s="3"/>
      <c r="G206" s="156"/>
      <c r="H206" s="3"/>
    </row>
    <row r="207" spans="1:17" s="4" customFormat="1" ht="23.25" customHeight="1" x14ac:dyDescent="0.2">
      <c r="A207" s="1"/>
      <c r="B207" s="157"/>
      <c r="C207" s="154"/>
      <c r="D207" s="154"/>
      <c r="E207" s="155"/>
      <c r="F207" s="3"/>
      <c r="G207" s="156"/>
      <c r="H207" s="3"/>
    </row>
    <row r="208" spans="1:17" s="4" customFormat="1" ht="23.25" customHeight="1" x14ac:dyDescent="0.2">
      <c r="A208" s="1"/>
      <c r="B208" s="157"/>
      <c r="C208" s="154"/>
      <c r="D208" s="154"/>
      <c r="E208" s="155"/>
      <c r="F208" s="3"/>
      <c r="G208" s="156"/>
      <c r="H208" s="3"/>
    </row>
    <row r="209" spans="1:8" s="4" customFormat="1" ht="23.25" customHeight="1" x14ac:dyDescent="0.2">
      <c r="A209" s="1"/>
      <c r="B209" s="157"/>
      <c r="C209" s="154"/>
      <c r="D209" s="154"/>
      <c r="E209" s="155"/>
      <c r="F209" s="3"/>
      <c r="G209" s="156"/>
      <c r="H209" s="3"/>
    </row>
    <row r="210" spans="1:8" s="4" customFormat="1" ht="23.25" customHeight="1" x14ac:dyDescent="0.2">
      <c r="A210" s="1"/>
      <c r="B210" s="157"/>
      <c r="C210" s="154"/>
      <c r="D210" s="154"/>
      <c r="E210" s="155"/>
      <c r="F210" s="3"/>
      <c r="G210" s="156"/>
      <c r="H210" s="3"/>
    </row>
    <row r="211" spans="1:8" s="4" customFormat="1" ht="23.25" customHeight="1" x14ac:dyDescent="0.2">
      <c r="A211" s="1"/>
      <c r="B211" s="157"/>
      <c r="C211" s="154"/>
      <c r="D211" s="154"/>
      <c r="E211" s="155"/>
      <c r="F211" s="3"/>
      <c r="G211" s="156"/>
      <c r="H211" s="3"/>
    </row>
    <row r="212" spans="1:8" s="4" customFormat="1" ht="23.25" customHeight="1" x14ac:dyDescent="0.2">
      <c r="A212" s="1"/>
      <c r="B212" s="157"/>
      <c r="C212" s="154"/>
      <c r="D212" s="154"/>
      <c r="E212" s="155"/>
      <c r="F212" s="3"/>
      <c r="G212" s="156"/>
      <c r="H212" s="3"/>
    </row>
    <row r="213" spans="1:8" s="4" customFormat="1" ht="23.25" customHeight="1" x14ac:dyDescent="0.2">
      <c r="A213" s="1"/>
      <c r="B213" s="157"/>
      <c r="C213" s="154"/>
      <c r="D213" s="154"/>
      <c r="E213" s="155"/>
      <c r="F213" s="3"/>
      <c r="G213" s="156"/>
      <c r="H213" s="3"/>
    </row>
    <row r="214" spans="1:8" s="4" customFormat="1" ht="23.25" customHeight="1" x14ac:dyDescent="0.2">
      <c r="A214" s="1"/>
      <c r="B214" s="157"/>
      <c r="C214" s="154"/>
      <c r="D214" s="154"/>
      <c r="E214" s="155"/>
      <c r="F214" s="3"/>
      <c r="G214" s="156"/>
      <c r="H214" s="3"/>
    </row>
    <row r="215" spans="1:8" s="4" customFormat="1" ht="23.25" customHeight="1" x14ac:dyDescent="0.2">
      <c r="A215" s="1"/>
      <c r="B215" s="157"/>
      <c r="C215" s="154"/>
      <c r="D215" s="154"/>
      <c r="E215" s="155"/>
      <c r="F215" s="3"/>
      <c r="G215" s="156"/>
      <c r="H215" s="3"/>
    </row>
    <row r="216" spans="1:8" s="4" customFormat="1" ht="23.25" customHeight="1" x14ac:dyDescent="0.2">
      <c r="A216" s="1"/>
      <c r="B216" s="157"/>
      <c r="C216" s="154"/>
      <c r="D216" s="154"/>
      <c r="E216" s="155"/>
      <c r="F216" s="3"/>
      <c r="G216" s="156"/>
      <c r="H216" s="3"/>
    </row>
    <row r="217" spans="1:8" s="4" customFormat="1" ht="23.25" customHeight="1" x14ac:dyDescent="0.2">
      <c r="A217" s="1"/>
      <c r="B217" s="157"/>
      <c r="C217" s="154"/>
      <c r="D217" s="154"/>
      <c r="E217" s="155"/>
      <c r="F217" s="3"/>
      <c r="G217" s="156"/>
      <c r="H217" s="3"/>
    </row>
    <row r="218" spans="1:8" s="4" customFormat="1" ht="23.25" customHeight="1" x14ac:dyDescent="0.2">
      <c r="A218" s="1"/>
      <c r="B218" s="157"/>
      <c r="C218" s="154"/>
      <c r="D218" s="154"/>
      <c r="E218" s="155"/>
      <c r="F218" s="3"/>
      <c r="G218" s="156"/>
      <c r="H218" s="3"/>
    </row>
    <row r="219" spans="1:8" s="4" customFormat="1" ht="23.25" customHeight="1" x14ac:dyDescent="0.2">
      <c r="A219" s="1"/>
      <c r="B219" s="157"/>
      <c r="C219" s="154"/>
      <c r="D219" s="154"/>
      <c r="E219" s="155"/>
      <c r="F219" s="3"/>
      <c r="G219" s="156"/>
      <c r="H219" s="3"/>
    </row>
    <row r="220" spans="1:8" s="4" customFormat="1" ht="23.25" customHeight="1" x14ac:dyDescent="0.2">
      <c r="A220" s="1"/>
      <c r="B220" s="157"/>
      <c r="C220" s="154"/>
      <c r="D220" s="154"/>
      <c r="E220" s="155"/>
      <c r="F220" s="3"/>
      <c r="G220" s="156"/>
      <c r="H220" s="3"/>
    </row>
    <row r="221" spans="1:8" s="4" customFormat="1" ht="23.25" customHeight="1" x14ac:dyDescent="0.2">
      <c r="A221" s="1"/>
      <c r="B221" s="157"/>
      <c r="C221" s="154"/>
      <c r="D221" s="154"/>
      <c r="E221" s="155"/>
      <c r="F221" s="3"/>
      <c r="G221" s="156"/>
      <c r="H221" s="3"/>
    </row>
    <row r="222" spans="1:8" s="4" customFormat="1" ht="23.25" customHeight="1" x14ac:dyDescent="0.2">
      <c r="A222" s="1"/>
      <c r="B222" s="157"/>
      <c r="C222" s="154"/>
      <c r="D222" s="154"/>
      <c r="E222" s="155"/>
      <c r="F222" s="3"/>
      <c r="G222" s="156"/>
      <c r="H222" s="3"/>
    </row>
    <row r="223" spans="1:8" s="4" customFormat="1" ht="23.25" customHeight="1" x14ac:dyDescent="0.2">
      <c r="A223" s="1"/>
      <c r="B223" s="157"/>
      <c r="C223" s="154"/>
      <c r="D223" s="154"/>
      <c r="E223" s="155"/>
      <c r="F223" s="3"/>
      <c r="G223" s="156"/>
      <c r="H223" s="3"/>
    </row>
    <row r="224" spans="1:8" s="4" customFormat="1" ht="23.25" customHeight="1" x14ac:dyDescent="0.2">
      <c r="A224" s="1"/>
      <c r="B224" s="157"/>
      <c r="C224" s="154"/>
      <c r="D224" s="154"/>
      <c r="E224" s="155"/>
      <c r="F224" s="3"/>
      <c r="G224" s="156"/>
      <c r="H224" s="3"/>
    </row>
    <row r="225" spans="1:8" s="4" customFormat="1" ht="23.25" customHeight="1" x14ac:dyDescent="0.2">
      <c r="A225" s="1"/>
      <c r="B225" s="157"/>
      <c r="C225" s="154"/>
      <c r="D225" s="154"/>
      <c r="E225" s="155"/>
      <c r="F225" s="3"/>
      <c r="G225" s="156"/>
      <c r="H225" s="3"/>
    </row>
    <row r="226" spans="1:8" s="4" customFormat="1" ht="23.25" customHeight="1" x14ac:dyDescent="0.2">
      <c r="A226" s="1"/>
      <c r="B226" s="157"/>
      <c r="C226" s="154"/>
      <c r="D226" s="154"/>
      <c r="E226" s="155"/>
      <c r="F226" s="3"/>
      <c r="G226" s="156"/>
      <c r="H226" s="3"/>
    </row>
    <row r="227" spans="1:8" s="4" customFormat="1" ht="23.25" customHeight="1" x14ac:dyDescent="0.2">
      <c r="A227" s="1"/>
      <c r="B227" s="157"/>
      <c r="C227" s="154"/>
      <c r="D227" s="154"/>
      <c r="E227" s="155"/>
      <c r="F227" s="3"/>
      <c r="G227" s="156"/>
      <c r="H227" s="3"/>
    </row>
    <row r="228" spans="1:8" s="4" customFormat="1" ht="23.25" customHeight="1" x14ac:dyDescent="0.2">
      <c r="A228" s="1"/>
      <c r="B228" s="157"/>
      <c r="C228" s="154"/>
      <c r="D228" s="154"/>
      <c r="E228" s="155"/>
      <c r="F228" s="3"/>
      <c r="G228" s="156"/>
      <c r="H228" s="3"/>
    </row>
    <row r="229" spans="1:8" s="4" customFormat="1" ht="23.25" customHeight="1" x14ac:dyDescent="0.2">
      <c r="A229" s="1"/>
      <c r="B229" s="157"/>
      <c r="C229" s="154"/>
      <c r="D229" s="154"/>
      <c r="E229" s="155"/>
      <c r="F229" s="3"/>
      <c r="G229" s="156"/>
      <c r="H229" s="3"/>
    </row>
    <row r="230" spans="1:8" s="4" customFormat="1" ht="23.25" customHeight="1" x14ac:dyDescent="0.2">
      <c r="A230" s="1"/>
      <c r="B230" s="157"/>
      <c r="C230" s="154"/>
      <c r="D230" s="154"/>
      <c r="E230" s="155"/>
      <c r="F230" s="3"/>
      <c r="G230" s="156"/>
      <c r="H230" s="3"/>
    </row>
    <row r="231" spans="1:8" s="4" customFormat="1" ht="23.25" customHeight="1" x14ac:dyDescent="0.2">
      <c r="A231" s="1"/>
      <c r="B231" s="157"/>
      <c r="C231" s="154"/>
      <c r="D231" s="154"/>
      <c r="E231" s="155"/>
      <c r="F231" s="3"/>
      <c r="G231" s="156"/>
      <c r="H231" s="3"/>
    </row>
    <row r="232" spans="1:8" s="4" customFormat="1" ht="23.25" customHeight="1" x14ac:dyDescent="0.2">
      <c r="A232" s="1"/>
      <c r="B232" s="157"/>
      <c r="C232" s="154"/>
      <c r="D232" s="154"/>
      <c r="E232" s="155"/>
      <c r="F232" s="3"/>
      <c r="G232" s="156"/>
      <c r="H232" s="3"/>
    </row>
    <row r="233" spans="1:8" s="4" customFormat="1" ht="23.25" customHeight="1" x14ac:dyDescent="0.2">
      <c r="A233" s="1"/>
      <c r="B233" s="157"/>
      <c r="C233" s="154"/>
      <c r="D233" s="154"/>
      <c r="E233" s="155"/>
      <c r="F233" s="3"/>
      <c r="G233" s="156"/>
      <c r="H233" s="3"/>
    </row>
    <row r="234" spans="1:8" s="4" customFormat="1" ht="23.25" customHeight="1" x14ac:dyDescent="0.2">
      <c r="A234" s="1"/>
      <c r="B234" s="157"/>
      <c r="C234" s="154"/>
      <c r="D234" s="154"/>
      <c r="E234" s="155"/>
      <c r="F234" s="3"/>
      <c r="G234" s="156"/>
      <c r="H234" s="3"/>
    </row>
    <row r="235" spans="1:8" s="4" customFormat="1" ht="23.25" customHeight="1" x14ac:dyDescent="0.2">
      <c r="A235" s="1"/>
      <c r="B235" s="157"/>
      <c r="C235" s="154"/>
      <c r="D235" s="154"/>
      <c r="E235" s="155"/>
      <c r="F235" s="3"/>
      <c r="G235" s="156"/>
      <c r="H235" s="3"/>
    </row>
    <row r="236" spans="1:8" s="4" customFormat="1" ht="23.25" customHeight="1" x14ac:dyDescent="0.2">
      <c r="A236" s="1"/>
      <c r="B236" s="157"/>
      <c r="C236" s="154"/>
      <c r="D236" s="154"/>
      <c r="E236" s="155"/>
      <c r="F236" s="3"/>
      <c r="G236" s="156"/>
      <c r="H236" s="3"/>
    </row>
    <row r="237" spans="1:8" s="4" customFormat="1" ht="23.25" customHeight="1" x14ac:dyDescent="0.2">
      <c r="A237" s="1"/>
      <c r="B237" s="157"/>
      <c r="C237" s="154"/>
      <c r="D237" s="154"/>
      <c r="E237" s="155"/>
      <c r="F237" s="3"/>
      <c r="G237" s="156"/>
      <c r="H237" s="3"/>
    </row>
    <row r="238" spans="1:8" s="4" customFormat="1" ht="23.25" customHeight="1" x14ac:dyDescent="0.2">
      <c r="A238" s="1"/>
      <c r="B238" s="157"/>
      <c r="C238" s="154"/>
      <c r="D238" s="154"/>
      <c r="E238" s="155"/>
      <c r="F238" s="3"/>
      <c r="G238" s="156"/>
      <c r="H238" s="3"/>
    </row>
    <row r="239" spans="1:8" s="4" customFormat="1" ht="23.25" customHeight="1" x14ac:dyDescent="0.2">
      <c r="A239" s="1"/>
      <c r="B239" s="157"/>
      <c r="C239" s="154"/>
      <c r="D239" s="154"/>
      <c r="E239" s="155"/>
      <c r="F239" s="3"/>
      <c r="G239" s="156"/>
      <c r="H239" s="3"/>
    </row>
    <row r="240" spans="1:8" s="4" customFormat="1" ht="23.25" customHeight="1" x14ac:dyDescent="0.2">
      <c r="A240" s="1"/>
      <c r="B240" s="157"/>
      <c r="C240" s="154"/>
      <c r="D240" s="154"/>
      <c r="E240" s="155"/>
      <c r="F240" s="3"/>
      <c r="G240" s="156"/>
      <c r="H240" s="3"/>
    </row>
    <row r="241" spans="1:8" s="4" customFormat="1" ht="23.25" customHeight="1" x14ac:dyDescent="0.2">
      <c r="A241" s="1"/>
      <c r="B241" s="157"/>
      <c r="C241" s="154"/>
      <c r="D241" s="154"/>
      <c r="E241" s="155"/>
      <c r="F241" s="3"/>
      <c r="G241" s="156"/>
      <c r="H241" s="3"/>
    </row>
    <row r="242" spans="1:8" s="4" customFormat="1" ht="23.25" customHeight="1" x14ac:dyDescent="0.2">
      <c r="A242" s="1"/>
      <c r="B242" s="157"/>
      <c r="C242" s="154"/>
      <c r="D242" s="154"/>
      <c r="E242" s="155"/>
      <c r="F242" s="3"/>
      <c r="G242" s="156"/>
      <c r="H242" s="3"/>
    </row>
    <row r="243" spans="1:8" s="4" customFormat="1" ht="23.25" customHeight="1" x14ac:dyDescent="0.2">
      <c r="A243" s="1"/>
      <c r="B243" s="157"/>
      <c r="C243" s="154"/>
      <c r="D243" s="154"/>
      <c r="E243" s="155"/>
      <c r="F243" s="3"/>
      <c r="G243" s="156"/>
      <c r="H243" s="3"/>
    </row>
    <row r="244" spans="1:8" s="4" customFormat="1" ht="23.25" customHeight="1" x14ac:dyDescent="0.2">
      <c r="A244" s="1"/>
      <c r="B244" s="157"/>
      <c r="C244" s="154"/>
      <c r="D244" s="154"/>
      <c r="E244" s="155"/>
      <c r="F244" s="3"/>
      <c r="G244" s="156"/>
      <c r="H244" s="3"/>
    </row>
    <row r="245" spans="1:8" s="4" customFormat="1" ht="23.25" customHeight="1" x14ac:dyDescent="0.2">
      <c r="A245" s="1"/>
      <c r="B245" s="157"/>
      <c r="C245" s="154"/>
      <c r="D245" s="154"/>
      <c r="E245" s="155"/>
      <c r="F245" s="3"/>
      <c r="G245" s="156"/>
      <c r="H245" s="3"/>
    </row>
    <row r="246" spans="1:8" s="4" customFormat="1" ht="23.25" customHeight="1" x14ac:dyDescent="0.2">
      <c r="A246" s="1"/>
      <c r="B246" s="157"/>
      <c r="C246" s="154"/>
      <c r="D246" s="154"/>
      <c r="E246" s="155"/>
      <c r="F246" s="3"/>
      <c r="G246" s="156"/>
      <c r="H246" s="3"/>
    </row>
    <row r="247" spans="1:8" s="4" customFormat="1" ht="23.25" customHeight="1" x14ac:dyDescent="0.2">
      <c r="A247" s="1"/>
      <c r="B247" s="157"/>
      <c r="C247" s="154"/>
      <c r="D247" s="154"/>
      <c r="E247" s="155"/>
      <c r="F247" s="3"/>
      <c r="G247" s="156"/>
      <c r="H247" s="3"/>
    </row>
    <row r="248" spans="1:8" s="4" customFormat="1" ht="23.25" customHeight="1" x14ac:dyDescent="0.2">
      <c r="A248" s="1"/>
      <c r="B248" s="157"/>
      <c r="C248" s="154"/>
      <c r="D248" s="154"/>
      <c r="E248" s="155"/>
      <c r="F248" s="3"/>
      <c r="G248" s="156"/>
      <c r="H248" s="3"/>
    </row>
    <row r="249" spans="1:8" s="4" customFormat="1" ht="23.25" customHeight="1" x14ac:dyDescent="0.2">
      <c r="A249" s="1"/>
      <c r="B249" s="157"/>
      <c r="C249" s="154"/>
      <c r="D249" s="154"/>
      <c r="E249" s="155"/>
      <c r="F249" s="3"/>
      <c r="G249" s="156"/>
      <c r="H249" s="3"/>
    </row>
    <row r="250" spans="1:8" s="4" customFormat="1" ht="23.25" customHeight="1" x14ac:dyDescent="0.2">
      <c r="A250" s="1"/>
      <c r="B250" s="157"/>
      <c r="C250" s="154"/>
      <c r="D250" s="154"/>
      <c r="E250" s="155"/>
      <c r="F250" s="3"/>
      <c r="G250" s="156"/>
      <c r="H250" s="3"/>
    </row>
    <row r="251" spans="1:8" s="4" customFormat="1" ht="23.25" customHeight="1" x14ac:dyDescent="0.2">
      <c r="A251" s="1"/>
      <c r="B251" s="157"/>
      <c r="C251" s="154"/>
      <c r="D251" s="154"/>
      <c r="E251" s="155"/>
      <c r="F251" s="3"/>
      <c r="G251" s="156"/>
      <c r="H251" s="3"/>
    </row>
    <row r="252" spans="1:8" s="4" customFormat="1" ht="23.25" customHeight="1" x14ac:dyDescent="0.2">
      <c r="A252" s="1"/>
      <c r="B252" s="157"/>
      <c r="C252" s="154"/>
      <c r="D252" s="154"/>
      <c r="E252" s="155"/>
      <c r="F252" s="3"/>
      <c r="G252" s="156"/>
      <c r="H252" s="3"/>
    </row>
    <row r="253" spans="1:8" s="4" customFormat="1" ht="23.25" customHeight="1" x14ac:dyDescent="0.2">
      <c r="A253" s="1"/>
      <c r="B253" s="157"/>
      <c r="C253" s="154"/>
      <c r="D253" s="154"/>
      <c r="E253" s="155"/>
      <c r="F253" s="3"/>
      <c r="G253" s="156"/>
      <c r="H253" s="3"/>
    </row>
    <row r="254" spans="1:8" s="4" customFormat="1" ht="23.25" customHeight="1" x14ac:dyDescent="0.2">
      <c r="A254" s="1"/>
      <c r="B254" s="157"/>
      <c r="C254" s="154"/>
      <c r="D254" s="154"/>
      <c r="E254" s="155"/>
      <c r="F254" s="3"/>
      <c r="G254" s="156"/>
      <c r="H254" s="3"/>
    </row>
    <row r="255" spans="1:8" s="4" customFormat="1" ht="23.25" customHeight="1" x14ac:dyDescent="0.2">
      <c r="A255" s="1"/>
      <c r="B255" s="157"/>
      <c r="C255" s="154"/>
      <c r="D255" s="154"/>
      <c r="E255" s="155"/>
      <c r="F255" s="3"/>
      <c r="G255" s="156"/>
      <c r="H255" s="3"/>
    </row>
    <row r="256" spans="1:8" s="4" customFormat="1" ht="23.25" customHeight="1" x14ac:dyDescent="0.2">
      <c r="A256" s="1"/>
      <c r="B256" s="157"/>
      <c r="C256" s="154"/>
      <c r="D256" s="154"/>
      <c r="E256" s="155"/>
      <c r="F256" s="3"/>
      <c r="G256" s="156"/>
      <c r="H256" s="3"/>
    </row>
    <row r="257" spans="1:8" s="4" customFormat="1" ht="23.25" customHeight="1" x14ac:dyDescent="0.2">
      <c r="A257" s="1"/>
      <c r="B257" s="157"/>
      <c r="C257" s="154"/>
      <c r="D257" s="154"/>
      <c r="E257" s="155"/>
      <c r="F257" s="3"/>
      <c r="G257" s="156"/>
      <c r="H257" s="3"/>
    </row>
    <row r="258" spans="1:8" s="4" customFormat="1" ht="23.25" customHeight="1" x14ac:dyDescent="0.2">
      <c r="A258" s="1"/>
      <c r="B258" s="157"/>
      <c r="C258" s="154"/>
      <c r="D258" s="154"/>
      <c r="E258" s="155"/>
      <c r="F258" s="3"/>
      <c r="G258" s="156"/>
      <c r="H258" s="3"/>
    </row>
    <row r="259" spans="1:8" s="4" customFormat="1" ht="23.25" customHeight="1" x14ac:dyDescent="0.2">
      <c r="A259" s="1"/>
      <c r="B259" s="157"/>
      <c r="C259" s="154"/>
      <c r="D259" s="154"/>
      <c r="E259" s="155"/>
      <c r="F259" s="3"/>
      <c r="G259" s="156"/>
      <c r="H259" s="3"/>
    </row>
    <row r="260" spans="1:8" s="4" customFormat="1" ht="23.25" customHeight="1" x14ac:dyDescent="0.2">
      <c r="A260" s="1"/>
      <c r="B260" s="157"/>
      <c r="C260" s="154"/>
      <c r="D260" s="154"/>
      <c r="E260" s="155"/>
      <c r="F260" s="3"/>
      <c r="G260" s="156"/>
      <c r="H260" s="3"/>
    </row>
    <row r="261" spans="1:8" s="4" customFormat="1" ht="23.25" customHeight="1" x14ac:dyDescent="0.2">
      <c r="A261" s="1"/>
      <c r="B261" s="157"/>
      <c r="C261" s="154"/>
      <c r="D261" s="154"/>
      <c r="E261" s="155"/>
      <c r="F261" s="3"/>
      <c r="G261" s="156"/>
      <c r="H261" s="3"/>
    </row>
    <row r="262" spans="1:8" s="4" customFormat="1" ht="23.25" customHeight="1" x14ac:dyDescent="0.2">
      <c r="A262" s="1"/>
      <c r="B262" s="157"/>
      <c r="C262" s="154"/>
      <c r="D262" s="154"/>
      <c r="E262" s="155"/>
      <c r="F262" s="3"/>
      <c r="G262" s="156"/>
      <c r="H262" s="3"/>
    </row>
    <row r="263" spans="1:8" s="4" customFormat="1" ht="23.25" customHeight="1" x14ac:dyDescent="0.2">
      <c r="A263" s="1"/>
      <c r="B263" s="157"/>
      <c r="C263" s="154"/>
      <c r="D263" s="154"/>
      <c r="E263" s="155"/>
      <c r="F263" s="3"/>
      <c r="G263" s="156"/>
      <c r="H263" s="3"/>
    </row>
    <row r="264" spans="1:8" s="4" customFormat="1" ht="23.25" customHeight="1" x14ac:dyDescent="0.2">
      <c r="A264" s="1"/>
      <c r="B264" s="157"/>
      <c r="C264" s="154"/>
      <c r="D264" s="154"/>
      <c r="E264" s="155"/>
      <c r="F264" s="3"/>
      <c r="G264" s="156"/>
      <c r="H264" s="3"/>
    </row>
    <row r="265" spans="1:8" s="4" customFormat="1" ht="23.25" customHeight="1" x14ac:dyDescent="0.2">
      <c r="A265" s="1"/>
      <c r="B265" s="157"/>
      <c r="C265" s="154"/>
      <c r="D265" s="154"/>
      <c r="E265" s="155"/>
      <c r="F265" s="3"/>
      <c r="G265" s="156"/>
      <c r="H265" s="3"/>
    </row>
    <row r="266" spans="1:8" s="4" customFormat="1" ht="23.25" customHeight="1" x14ac:dyDescent="0.2">
      <c r="A266" s="1"/>
      <c r="B266" s="157"/>
      <c r="C266" s="154"/>
      <c r="D266" s="154"/>
      <c r="E266" s="155"/>
      <c r="F266" s="3"/>
      <c r="G266" s="156"/>
      <c r="H266" s="3"/>
    </row>
    <row r="267" spans="1:8" s="4" customFormat="1" ht="23.25" customHeight="1" x14ac:dyDescent="0.2">
      <c r="A267" s="1"/>
      <c r="B267" s="157"/>
      <c r="C267" s="154"/>
      <c r="D267" s="154"/>
      <c r="E267" s="155"/>
      <c r="F267" s="3"/>
      <c r="G267" s="156"/>
      <c r="H267" s="3"/>
    </row>
    <row r="268" spans="1:8" s="4" customFormat="1" ht="23.25" customHeight="1" x14ac:dyDescent="0.2">
      <c r="A268" s="1"/>
      <c r="B268" s="157"/>
      <c r="C268" s="154"/>
      <c r="D268" s="154"/>
      <c r="E268" s="155"/>
      <c r="F268" s="3"/>
      <c r="G268" s="156"/>
      <c r="H268" s="3"/>
    </row>
    <row r="269" spans="1:8" s="4" customFormat="1" ht="23.25" customHeight="1" x14ac:dyDescent="0.2">
      <c r="A269" s="1"/>
      <c r="B269" s="157"/>
      <c r="C269" s="154"/>
      <c r="D269" s="154"/>
      <c r="E269" s="155"/>
      <c r="F269" s="3"/>
      <c r="G269" s="156"/>
      <c r="H269" s="3"/>
    </row>
    <row r="270" spans="1:8" s="4" customFormat="1" ht="23.25" customHeight="1" x14ac:dyDescent="0.2">
      <c r="A270" s="1"/>
      <c r="B270" s="157"/>
      <c r="C270" s="154"/>
      <c r="D270" s="154"/>
      <c r="E270" s="155"/>
      <c r="F270" s="3"/>
      <c r="G270" s="156"/>
      <c r="H270" s="3"/>
    </row>
    <row r="271" spans="1:8" s="4" customFormat="1" ht="23.25" customHeight="1" x14ac:dyDescent="0.2">
      <c r="A271" s="1"/>
      <c r="B271" s="157"/>
      <c r="C271" s="154"/>
      <c r="D271" s="154"/>
      <c r="E271" s="155"/>
      <c r="F271" s="3"/>
      <c r="G271" s="156"/>
      <c r="H271" s="3"/>
    </row>
    <row r="272" spans="1:8" s="4" customFormat="1" ht="23.25" customHeight="1" x14ac:dyDescent="0.2">
      <c r="A272" s="1"/>
      <c r="B272" s="157"/>
      <c r="C272" s="154"/>
      <c r="D272" s="154"/>
      <c r="E272" s="155"/>
      <c r="F272" s="3"/>
      <c r="G272" s="156"/>
      <c r="H272" s="3"/>
    </row>
    <row r="273" spans="1:8" s="4" customFormat="1" ht="23.25" customHeight="1" x14ac:dyDescent="0.2">
      <c r="A273" s="1"/>
      <c r="B273" s="157"/>
      <c r="C273" s="154"/>
      <c r="D273" s="154"/>
      <c r="E273" s="155"/>
      <c r="F273" s="3"/>
      <c r="G273" s="156"/>
      <c r="H273" s="3"/>
    </row>
    <row r="274" spans="1:8" s="4" customFormat="1" ht="23.25" customHeight="1" x14ac:dyDescent="0.2">
      <c r="A274" s="1"/>
      <c r="B274" s="157"/>
      <c r="C274" s="154"/>
      <c r="D274" s="154"/>
      <c r="E274" s="155"/>
      <c r="F274" s="3"/>
      <c r="G274" s="156"/>
      <c r="H274" s="3"/>
    </row>
    <row r="275" spans="1:8" s="4" customFormat="1" ht="23.25" customHeight="1" x14ac:dyDescent="0.2">
      <c r="A275" s="1"/>
      <c r="B275" s="157"/>
      <c r="C275" s="154"/>
      <c r="D275" s="154"/>
      <c r="E275" s="155"/>
      <c r="F275" s="3"/>
      <c r="G275" s="156"/>
      <c r="H275" s="3"/>
    </row>
    <row r="276" spans="1:8" s="4" customFormat="1" ht="23.25" customHeight="1" x14ac:dyDescent="0.2">
      <c r="A276" s="1"/>
      <c r="B276" s="157"/>
      <c r="C276" s="154"/>
      <c r="D276" s="154"/>
      <c r="E276" s="155"/>
      <c r="F276" s="3"/>
      <c r="G276" s="156"/>
      <c r="H276" s="3"/>
    </row>
    <row r="277" spans="1:8" s="4" customFormat="1" ht="23.25" customHeight="1" x14ac:dyDescent="0.2">
      <c r="A277" s="1"/>
      <c r="B277" s="157"/>
      <c r="C277" s="154"/>
      <c r="D277" s="154"/>
      <c r="E277" s="155"/>
      <c r="F277" s="3"/>
      <c r="G277" s="156"/>
      <c r="H277" s="3"/>
    </row>
    <row r="278" spans="1:8" s="4" customFormat="1" ht="23.25" customHeight="1" x14ac:dyDescent="0.2">
      <c r="A278" s="1"/>
      <c r="B278" s="157"/>
      <c r="C278" s="154"/>
      <c r="D278" s="154"/>
      <c r="E278" s="155"/>
      <c r="F278" s="3"/>
      <c r="G278" s="156"/>
      <c r="H278" s="3"/>
    </row>
    <row r="279" spans="1:8" s="4" customFormat="1" ht="23.25" customHeight="1" x14ac:dyDescent="0.2">
      <c r="A279" s="1"/>
      <c r="B279" s="157"/>
      <c r="C279" s="154"/>
      <c r="D279" s="154"/>
      <c r="E279" s="155"/>
      <c r="F279" s="3"/>
      <c r="G279" s="156"/>
      <c r="H279" s="3"/>
    </row>
    <row r="280" spans="1:8" s="4" customFormat="1" ht="23.25" customHeight="1" x14ac:dyDescent="0.2">
      <c r="A280" s="1"/>
      <c r="B280" s="157"/>
      <c r="C280" s="154"/>
      <c r="D280" s="154"/>
      <c r="E280" s="155"/>
      <c r="F280" s="3"/>
      <c r="G280" s="156"/>
      <c r="H280" s="3"/>
    </row>
    <row r="281" spans="1:8" s="4" customFormat="1" ht="23.25" customHeight="1" x14ac:dyDescent="0.2">
      <c r="A281" s="1"/>
      <c r="B281" s="157"/>
      <c r="C281" s="154"/>
      <c r="D281" s="154"/>
      <c r="E281" s="155"/>
      <c r="F281" s="3"/>
      <c r="G281" s="156"/>
      <c r="H281" s="3"/>
    </row>
    <row r="282" spans="1:8" s="4" customFormat="1" ht="23.25" customHeight="1" x14ac:dyDescent="0.2">
      <c r="A282" s="1"/>
      <c r="B282" s="157"/>
      <c r="C282" s="154"/>
      <c r="D282" s="154"/>
      <c r="E282" s="155"/>
      <c r="F282" s="3"/>
      <c r="G282" s="156"/>
      <c r="H282" s="3"/>
    </row>
    <row r="283" spans="1:8" s="4" customFormat="1" ht="23.25" customHeight="1" x14ac:dyDescent="0.2">
      <c r="A283" s="1"/>
      <c r="B283" s="157"/>
      <c r="C283" s="154"/>
      <c r="D283" s="154"/>
      <c r="E283" s="155"/>
      <c r="F283" s="3"/>
      <c r="G283" s="156"/>
      <c r="H283" s="3"/>
    </row>
    <row r="284" spans="1:8" s="4" customFormat="1" ht="23.25" customHeight="1" x14ac:dyDescent="0.2">
      <c r="A284" s="1"/>
      <c r="B284" s="157"/>
      <c r="C284" s="154"/>
      <c r="D284" s="154"/>
      <c r="E284" s="155"/>
      <c r="F284" s="3"/>
      <c r="G284" s="156"/>
      <c r="H284" s="3"/>
    </row>
    <row r="285" spans="1:8" s="4" customFormat="1" ht="23.25" customHeight="1" x14ac:dyDescent="0.2">
      <c r="A285" s="1"/>
      <c r="B285" s="157"/>
      <c r="C285" s="154"/>
      <c r="D285" s="154"/>
      <c r="E285" s="155"/>
      <c r="F285" s="3"/>
      <c r="G285" s="156"/>
      <c r="H285" s="3"/>
    </row>
    <row r="286" spans="1:8" s="4" customFormat="1" ht="23.25" customHeight="1" x14ac:dyDescent="0.2">
      <c r="A286" s="1"/>
      <c r="B286" s="157"/>
      <c r="C286" s="154"/>
      <c r="D286" s="154"/>
      <c r="E286" s="155"/>
      <c r="F286" s="3"/>
      <c r="G286" s="156"/>
      <c r="H286" s="3"/>
    </row>
    <row r="287" spans="1:8" s="4" customFormat="1" ht="23.25" customHeight="1" x14ac:dyDescent="0.2">
      <c r="A287" s="1"/>
      <c r="B287" s="157"/>
      <c r="C287" s="154"/>
      <c r="D287" s="154"/>
      <c r="E287" s="155"/>
      <c r="F287" s="3"/>
      <c r="G287" s="156"/>
      <c r="H287" s="3"/>
    </row>
    <row r="288" spans="1:8" s="4" customFormat="1" ht="23.25" customHeight="1" x14ac:dyDescent="0.2">
      <c r="A288" s="1"/>
      <c r="B288" s="157"/>
      <c r="C288" s="154"/>
      <c r="D288" s="154"/>
      <c r="E288" s="155"/>
      <c r="F288" s="3"/>
      <c r="G288" s="156"/>
      <c r="H288" s="3"/>
    </row>
    <row r="289" spans="1:8" s="4" customFormat="1" ht="23.25" customHeight="1" x14ac:dyDescent="0.2">
      <c r="A289" s="1"/>
      <c r="B289" s="157"/>
      <c r="C289" s="154"/>
      <c r="D289" s="154"/>
      <c r="E289" s="155"/>
      <c r="F289" s="3"/>
      <c r="G289" s="156"/>
      <c r="H289" s="3"/>
    </row>
    <row r="290" spans="1:8" s="4" customFormat="1" ht="23.25" customHeight="1" x14ac:dyDescent="0.2">
      <c r="A290" s="1"/>
      <c r="B290" s="157"/>
      <c r="C290" s="154"/>
      <c r="D290" s="154"/>
      <c r="E290" s="155"/>
      <c r="F290" s="3"/>
      <c r="G290" s="156"/>
      <c r="H290" s="3"/>
    </row>
    <row r="291" spans="1:8" s="4" customFormat="1" ht="23.25" customHeight="1" x14ac:dyDescent="0.2">
      <c r="A291" s="1"/>
      <c r="B291" s="157"/>
      <c r="C291" s="154"/>
      <c r="D291" s="154"/>
      <c r="E291" s="155"/>
      <c r="F291" s="3"/>
      <c r="G291" s="156"/>
      <c r="H291" s="3"/>
    </row>
    <row r="292" spans="1:8" s="4" customFormat="1" ht="23.25" customHeight="1" x14ac:dyDescent="0.2">
      <c r="A292" s="1"/>
      <c r="B292" s="157"/>
      <c r="C292" s="154"/>
      <c r="D292" s="154"/>
      <c r="E292" s="155"/>
      <c r="F292" s="3"/>
      <c r="G292" s="156"/>
      <c r="H292" s="3"/>
    </row>
    <row r="293" spans="1:8" s="4" customFormat="1" ht="23.25" customHeight="1" x14ac:dyDescent="0.2">
      <c r="A293" s="1"/>
      <c r="B293" s="157"/>
      <c r="C293" s="154"/>
      <c r="D293" s="154"/>
      <c r="E293" s="155"/>
      <c r="F293" s="3"/>
      <c r="G293" s="156"/>
      <c r="H293" s="3"/>
    </row>
    <row r="294" spans="1:8" s="4" customFormat="1" ht="23.25" customHeight="1" x14ac:dyDescent="0.2">
      <c r="A294" s="1"/>
      <c r="B294" s="157"/>
      <c r="C294" s="154"/>
      <c r="D294" s="154"/>
      <c r="E294" s="155"/>
      <c r="F294" s="3"/>
      <c r="G294" s="156"/>
      <c r="H294" s="3"/>
    </row>
    <row r="295" spans="1:8" s="4" customFormat="1" ht="23.25" customHeight="1" x14ac:dyDescent="0.2">
      <c r="A295" s="1"/>
      <c r="B295" s="157"/>
      <c r="C295" s="154"/>
      <c r="D295" s="154"/>
      <c r="E295" s="155"/>
      <c r="F295" s="3"/>
      <c r="G295" s="156"/>
      <c r="H295" s="3"/>
    </row>
    <row r="296" spans="1:8" s="4" customFormat="1" ht="23.25" customHeight="1" x14ac:dyDescent="0.2">
      <c r="A296" s="1"/>
      <c r="B296" s="157"/>
      <c r="C296" s="154"/>
      <c r="D296" s="154"/>
      <c r="E296" s="155"/>
      <c r="F296" s="3"/>
      <c r="G296" s="156"/>
      <c r="H296" s="3"/>
    </row>
    <row r="297" spans="1:8" s="4" customFormat="1" ht="23.25" customHeight="1" x14ac:dyDescent="0.2">
      <c r="A297" s="1"/>
      <c r="B297" s="157"/>
      <c r="C297" s="154"/>
      <c r="D297" s="154"/>
      <c r="E297" s="155"/>
      <c r="F297" s="3"/>
      <c r="G297" s="156"/>
      <c r="H297" s="3"/>
    </row>
    <row r="298" spans="1:8" s="4" customFormat="1" ht="23.25" customHeight="1" x14ac:dyDescent="0.2">
      <c r="A298" s="1"/>
      <c r="B298" s="157"/>
      <c r="C298" s="154"/>
      <c r="D298" s="154"/>
      <c r="E298" s="155"/>
      <c r="F298" s="3"/>
      <c r="G298" s="156"/>
      <c r="H298" s="3"/>
    </row>
    <row r="299" spans="1:8" s="4" customFormat="1" ht="23.25" customHeight="1" x14ac:dyDescent="0.2">
      <c r="A299" s="1"/>
      <c r="B299" s="157"/>
      <c r="C299" s="154"/>
      <c r="D299" s="154"/>
      <c r="E299" s="155"/>
      <c r="F299" s="3"/>
      <c r="G299" s="156"/>
      <c r="H299" s="3"/>
    </row>
    <row r="300" spans="1:8" s="4" customFormat="1" ht="23.25" customHeight="1" x14ac:dyDescent="0.2">
      <c r="A300" s="1"/>
      <c r="B300" s="157"/>
      <c r="C300" s="154"/>
      <c r="D300" s="154"/>
      <c r="E300" s="155"/>
      <c r="F300" s="3"/>
      <c r="G300" s="156"/>
      <c r="H300" s="3"/>
    </row>
    <row r="301" spans="1:8" s="4" customFormat="1" ht="23.25" customHeight="1" x14ac:dyDescent="0.2">
      <c r="A301" s="1"/>
      <c r="B301" s="157"/>
      <c r="C301" s="154"/>
      <c r="D301" s="154"/>
      <c r="E301" s="155"/>
      <c r="F301" s="3"/>
      <c r="G301" s="156"/>
      <c r="H301" s="3"/>
    </row>
    <row r="302" spans="1:8" s="4" customFormat="1" ht="23.25" customHeight="1" x14ac:dyDescent="0.2">
      <c r="A302" s="1"/>
      <c r="B302" s="157"/>
      <c r="C302" s="154"/>
      <c r="D302" s="154"/>
      <c r="E302" s="155"/>
      <c r="F302" s="3"/>
      <c r="G302" s="156"/>
      <c r="H302" s="3"/>
    </row>
    <row r="303" spans="1:8" s="4" customFormat="1" ht="23.25" customHeight="1" x14ac:dyDescent="0.2">
      <c r="A303" s="1"/>
      <c r="B303" s="157"/>
      <c r="C303" s="154"/>
      <c r="D303" s="154"/>
      <c r="E303" s="155"/>
      <c r="F303" s="3"/>
      <c r="G303" s="156"/>
      <c r="H303" s="3"/>
    </row>
    <row r="304" spans="1:8" s="4" customFormat="1" ht="23.25" customHeight="1" x14ac:dyDescent="0.2">
      <c r="A304" s="1"/>
      <c r="B304" s="157"/>
      <c r="C304" s="154"/>
      <c r="D304" s="154"/>
      <c r="E304" s="155"/>
      <c r="F304" s="3"/>
      <c r="G304" s="156"/>
      <c r="H304" s="3"/>
    </row>
    <row r="305" spans="1:8" s="4" customFormat="1" ht="23.25" customHeight="1" x14ac:dyDescent="0.2">
      <c r="A305" s="1"/>
      <c r="B305" s="157"/>
      <c r="C305" s="154"/>
      <c r="D305" s="154"/>
      <c r="E305" s="155"/>
      <c r="F305" s="3"/>
      <c r="G305" s="156"/>
      <c r="H305" s="3"/>
    </row>
    <row r="306" spans="1:8" s="4" customFormat="1" ht="23.25" customHeight="1" x14ac:dyDescent="0.2">
      <c r="A306" s="1"/>
      <c r="B306" s="157"/>
      <c r="C306" s="154"/>
      <c r="D306" s="154"/>
      <c r="E306" s="155"/>
      <c r="F306" s="3"/>
      <c r="G306" s="156"/>
      <c r="H306" s="3"/>
    </row>
    <row r="307" spans="1:8" s="4" customFormat="1" ht="23.25" customHeight="1" x14ac:dyDescent="0.2">
      <c r="A307" s="1"/>
      <c r="B307" s="157"/>
      <c r="C307" s="154"/>
      <c r="D307" s="154"/>
      <c r="E307" s="155"/>
      <c r="F307" s="3"/>
      <c r="G307" s="156"/>
      <c r="H307" s="3"/>
    </row>
    <row r="308" spans="1:8" s="4" customFormat="1" ht="23.25" customHeight="1" x14ac:dyDescent="0.2">
      <c r="A308" s="1"/>
      <c r="B308" s="157"/>
      <c r="C308" s="154"/>
      <c r="D308" s="154"/>
      <c r="E308" s="155"/>
      <c r="F308" s="3"/>
      <c r="G308" s="156"/>
      <c r="H308" s="3"/>
    </row>
    <row r="309" spans="1:8" s="4" customFormat="1" ht="23.25" customHeight="1" x14ac:dyDescent="0.2">
      <c r="A309" s="1"/>
      <c r="B309" s="157"/>
      <c r="C309" s="154"/>
      <c r="D309" s="154"/>
      <c r="E309" s="155"/>
      <c r="F309" s="3"/>
      <c r="G309" s="156"/>
      <c r="H309" s="3"/>
    </row>
    <row r="310" spans="1:8" s="4" customFormat="1" ht="23.25" customHeight="1" x14ac:dyDescent="0.2">
      <c r="A310" s="1"/>
      <c r="B310" s="157"/>
      <c r="C310" s="154"/>
      <c r="D310" s="154"/>
      <c r="E310" s="155"/>
      <c r="F310" s="3"/>
      <c r="G310" s="156"/>
      <c r="H310" s="3"/>
    </row>
    <row r="311" spans="1:8" s="4" customFormat="1" ht="23.25" customHeight="1" x14ac:dyDescent="0.2">
      <c r="A311" s="1"/>
      <c r="B311" s="157"/>
      <c r="C311" s="154"/>
      <c r="D311" s="154"/>
      <c r="E311" s="155"/>
      <c r="F311" s="3"/>
      <c r="G311" s="156"/>
      <c r="H311" s="3"/>
    </row>
    <row r="312" spans="1:8" s="4" customFormat="1" ht="23.25" customHeight="1" x14ac:dyDescent="0.2">
      <c r="A312" s="1"/>
      <c r="B312" s="157"/>
      <c r="C312" s="154"/>
      <c r="D312" s="154"/>
      <c r="E312" s="155"/>
      <c r="F312" s="3"/>
      <c r="G312" s="156"/>
      <c r="H312" s="3"/>
    </row>
    <row r="313" spans="1:8" s="4" customFormat="1" ht="23.25" customHeight="1" x14ac:dyDescent="0.2">
      <c r="A313" s="1"/>
      <c r="B313" s="157"/>
      <c r="C313" s="154"/>
      <c r="D313" s="154"/>
      <c r="E313" s="155"/>
      <c r="F313" s="3"/>
      <c r="G313" s="156"/>
      <c r="H313" s="3"/>
    </row>
    <row r="314" spans="1:8" s="4" customFormat="1" ht="23.25" customHeight="1" x14ac:dyDescent="0.2">
      <c r="A314" s="1"/>
      <c r="B314" s="157"/>
      <c r="C314" s="154"/>
      <c r="D314" s="154"/>
      <c r="E314" s="155"/>
      <c r="F314" s="3"/>
      <c r="G314" s="156"/>
      <c r="H314" s="3"/>
    </row>
    <row r="315" spans="1:8" s="4" customFormat="1" ht="23.25" customHeight="1" x14ac:dyDescent="0.2">
      <c r="A315" s="1"/>
      <c r="B315" s="157"/>
      <c r="C315" s="154"/>
      <c r="D315" s="154"/>
      <c r="E315" s="155"/>
      <c r="F315" s="3"/>
      <c r="G315" s="156"/>
      <c r="H315" s="3"/>
    </row>
    <row r="316" spans="1:8" s="4" customFormat="1" ht="23.25" customHeight="1" x14ac:dyDescent="0.2">
      <c r="A316" s="1"/>
      <c r="B316" s="157"/>
      <c r="C316" s="154"/>
      <c r="D316" s="154"/>
      <c r="E316" s="155"/>
      <c r="F316" s="3"/>
      <c r="G316" s="156"/>
      <c r="H316" s="3"/>
    </row>
    <row r="317" spans="1:8" s="4" customFormat="1" ht="23.25" customHeight="1" x14ac:dyDescent="0.2">
      <c r="A317" s="1"/>
      <c r="B317" s="157"/>
      <c r="C317" s="154"/>
      <c r="D317" s="154"/>
      <c r="E317" s="155"/>
      <c r="F317" s="3"/>
      <c r="G317" s="156"/>
      <c r="H317" s="3"/>
    </row>
    <row r="318" spans="1:8" s="4" customFormat="1" ht="23.25" customHeight="1" x14ac:dyDescent="0.2">
      <c r="A318" s="1"/>
      <c r="B318" s="157"/>
      <c r="C318" s="154"/>
      <c r="D318" s="154"/>
      <c r="E318" s="155"/>
      <c r="F318" s="3"/>
      <c r="G318" s="156"/>
      <c r="H318" s="3"/>
    </row>
    <row r="319" spans="1:8" s="4" customFormat="1" ht="23.25" customHeight="1" x14ac:dyDescent="0.2">
      <c r="A319" s="1"/>
      <c r="B319" s="157"/>
      <c r="C319" s="154"/>
      <c r="D319" s="154"/>
      <c r="E319" s="155"/>
      <c r="F319" s="3"/>
      <c r="G319" s="156"/>
      <c r="H319" s="3"/>
    </row>
    <row r="320" spans="1:8" s="4" customFormat="1" ht="23.25" customHeight="1" x14ac:dyDescent="0.2">
      <c r="A320" s="1"/>
      <c r="B320" s="157"/>
      <c r="C320" s="154"/>
      <c r="D320" s="154"/>
      <c r="E320" s="155"/>
      <c r="F320" s="3"/>
      <c r="G320" s="156"/>
      <c r="H320" s="3"/>
    </row>
    <row r="321" spans="1:8" s="4" customFormat="1" ht="23.25" customHeight="1" x14ac:dyDescent="0.2">
      <c r="A321" s="1"/>
      <c r="B321" s="157"/>
      <c r="C321" s="154"/>
      <c r="D321" s="154"/>
      <c r="E321" s="155"/>
      <c r="F321" s="3"/>
      <c r="G321" s="156"/>
      <c r="H321" s="3"/>
    </row>
    <row r="322" spans="1:8" s="4" customFormat="1" ht="23.25" customHeight="1" x14ac:dyDescent="0.2">
      <c r="A322" s="1"/>
      <c r="B322" s="157"/>
      <c r="C322" s="154"/>
      <c r="D322" s="154"/>
      <c r="E322" s="155"/>
      <c r="F322" s="3"/>
      <c r="G322" s="156"/>
      <c r="H322" s="3"/>
    </row>
    <row r="323" spans="1:8" s="4" customFormat="1" ht="23.25" customHeight="1" x14ac:dyDescent="0.2">
      <c r="A323" s="1"/>
      <c r="B323" s="157"/>
      <c r="C323" s="154"/>
      <c r="D323" s="154"/>
      <c r="E323" s="155"/>
      <c r="F323" s="3"/>
      <c r="G323" s="156"/>
      <c r="H323" s="3"/>
    </row>
    <row r="324" spans="1:8" s="4" customFormat="1" ht="23.25" customHeight="1" x14ac:dyDescent="0.2">
      <c r="A324" s="1"/>
      <c r="B324" s="157"/>
      <c r="C324" s="154"/>
      <c r="D324" s="154"/>
      <c r="E324" s="155"/>
      <c r="F324" s="3"/>
      <c r="G324" s="156"/>
      <c r="H324" s="3"/>
    </row>
    <row r="325" spans="1:8" s="4" customFormat="1" ht="23.25" customHeight="1" x14ac:dyDescent="0.2">
      <c r="A325" s="1"/>
      <c r="B325" s="157"/>
      <c r="C325" s="154"/>
      <c r="D325" s="154"/>
      <c r="E325" s="155"/>
      <c r="F325" s="3"/>
      <c r="G325" s="156"/>
      <c r="H325" s="3"/>
    </row>
    <row r="326" spans="1:8" s="4" customFormat="1" ht="23.25" customHeight="1" x14ac:dyDescent="0.2">
      <c r="A326" s="1"/>
      <c r="B326" s="157"/>
      <c r="C326" s="154"/>
      <c r="D326" s="154"/>
      <c r="E326" s="155"/>
      <c r="F326" s="3"/>
      <c r="G326" s="156"/>
      <c r="H326" s="3"/>
    </row>
    <row r="327" spans="1:8" s="4" customFormat="1" ht="23.25" customHeight="1" x14ac:dyDescent="0.2">
      <c r="A327" s="1"/>
      <c r="B327" s="157"/>
      <c r="C327" s="154"/>
      <c r="D327" s="154"/>
      <c r="E327" s="155"/>
      <c r="F327" s="3"/>
      <c r="G327" s="156"/>
      <c r="H327" s="3"/>
    </row>
    <row r="328" spans="1:8" s="4" customFormat="1" ht="23.25" customHeight="1" x14ac:dyDescent="0.2">
      <c r="A328" s="1"/>
      <c r="B328" s="157"/>
      <c r="C328" s="154"/>
      <c r="D328" s="154"/>
      <c r="E328" s="155"/>
      <c r="F328" s="3"/>
      <c r="G328" s="156"/>
      <c r="H328" s="3"/>
    </row>
    <row r="329" spans="1:8" s="4" customFormat="1" ht="23.25" customHeight="1" x14ac:dyDescent="0.2">
      <c r="A329" s="1"/>
      <c r="B329" s="157"/>
      <c r="C329" s="154"/>
      <c r="D329" s="154"/>
      <c r="E329" s="155"/>
      <c r="F329" s="3"/>
      <c r="G329" s="156"/>
      <c r="H329" s="3"/>
    </row>
    <row r="330" spans="1:8" s="4" customFormat="1" ht="23.25" customHeight="1" x14ac:dyDescent="0.2">
      <c r="A330" s="1"/>
      <c r="B330" s="157"/>
      <c r="C330" s="154"/>
      <c r="D330" s="154"/>
      <c r="E330" s="155"/>
      <c r="F330" s="3"/>
      <c r="G330" s="156"/>
      <c r="H330" s="3"/>
    </row>
    <row r="331" spans="1:8" s="4" customFormat="1" ht="23.25" customHeight="1" x14ac:dyDescent="0.2">
      <c r="A331" s="1"/>
      <c r="B331" s="157"/>
      <c r="C331" s="154"/>
      <c r="D331" s="154"/>
      <c r="E331" s="155"/>
      <c r="F331" s="3"/>
      <c r="G331" s="156"/>
      <c r="H331" s="3"/>
    </row>
    <row r="332" spans="1:8" s="4" customFormat="1" ht="23.25" customHeight="1" x14ac:dyDescent="0.2">
      <c r="A332" s="1"/>
      <c r="B332" s="157"/>
      <c r="C332" s="154"/>
      <c r="D332" s="154"/>
      <c r="E332" s="155"/>
      <c r="F332" s="3"/>
      <c r="G332" s="156"/>
      <c r="H332" s="3"/>
    </row>
    <row r="333" spans="1:8" s="4" customFormat="1" ht="23.25" customHeight="1" x14ac:dyDescent="0.2">
      <c r="A333" s="1"/>
      <c r="B333" s="157"/>
      <c r="C333" s="154"/>
      <c r="D333" s="154"/>
      <c r="E333" s="155"/>
      <c r="F333" s="3"/>
      <c r="G333" s="156"/>
      <c r="H333" s="3"/>
    </row>
    <row r="334" spans="1:8" s="4" customFormat="1" ht="23.25" customHeight="1" x14ac:dyDescent="0.2">
      <c r="A334" s="1"/>
      <c r="B334" s="157"/>
      <c r="C334" s="154"/>
      <c r="D334" s="154"/>
      <c r="E334" s="155"/>
      <c r="F334" s="3"/>
      <c r="G334" s="156"/>
      <c r="H334" s="3"/>
    </row>
    <row r="335" spans="1:8" s="4" customFormat="1" ht="23.25" customHeight="1" x14ac:dyDescent="0.2">
      <c r="A335" s="1"/>
      <c r="B335" s="157"/>
      <c r="C335" s="154"/>
      <c r="D335" s="154"/>
      <c r="E335" s="155"/>
      <c r="F335" s="3"/>
      <c r="G335" s="156"/>
      <c r="H335" s="3"/>
    </row>
    <row r="336" spans="1:8" s="4" customFormat="1" ht="23.25" customHeight="1" x14ac:dyDescent="0.2">
      <c r="A336" s="1"/>
      <c r="B336" s="157"/>
      <c r="C336" s="154"/>
      <c r="D336" s="154"/>
      <c r="E336" s="155"/>
      <c r="F336" s="3"/>
      <c r="G336" s="156"/>
      <c r="H336" s="3"/>
    </row>
    <row r="337" spans="1:8" s="4" customFormat="1" ht="23.25" customHeight="1" x14ac:dyDescent="0.2">
      <c r="A337" s="1"/>
      <c r="B337" s="157"/>
      <c r="C337" s="154"/>
      <c r="D337" s="154"/>
      <c r="E337" s="155"/>
      <c r="F337" s="3"/>
      <c r="G337" s="156"/>
      <c r="H337" s="3"/>
    </row>
    <row r="338" spans="1:8" s="4" customFormat="1" ht="23.25" customHeight="1" x14ac:dyDescent="0.2">
      <c r="A338" s="1"/>
      <c r="B338" s="157"/>
      <c r="C338" s="154"/>
      <c r="D338" s="154"/>
      <c r="E338" s="155"/>
      <c r="F338" s="3"/>
      <c r="G338" s="156"/>
      <c r="H338" s="3"/>
    </row>
    <row r="339" spans="1:8" s="4" customFormat="1" ht="23.25" customHeight="1" x14ac:dyDescent="0.2">
      <c r="A339" s="1"/>
      <c r="B339" s="157"/>
      <c r="C339" s="154"/>
      <c r="D339" s="154"/>
      <c r="E339" s="155"/>
      <c r="F339" s="3"/>
      <c r="G339" s="156"/>
      <c r="H339" s="3"/>
    </row>
    <row r="340" spans="1:8" s="4" customFormat="1" ht="23.25" customHeight="1" x14ac:dyDescent="0.2">
      <c r="A340" s="1"/>
      <c r="B340" s="157"/>
      <c r="C340" s="154"/>
      <c r="D340" s="154"/>
      <c r="E340" s="155"/>
      <c r="F340" s="3"/>
      <c r="G340" s="156"/>
      <c r="H340" s="3"/>
    </row>
    <row r="341" spans="1:8" s="4" customFormat="1" ht="23.25" customHeight="1" x14ac:dyDescent="0.2">
      <c r="A341" s="1"/>
      <c r="B341" s="157"/>
      <c r="C341" s="154"/>
      <c r="D341" s="154"/>
      <c r="E341" s="155"/>
      <c r="F341" s="3"/>
      <c r="G341" s="156"/>
      <c r="H341" s="3"/>
    </row>
    <row r="342" spans="1:8" s="4" customFormat="1" ht="23.25" customHeight="1" x14ac:dyDescent="0.2">
      <c r="A342" s="1"/>
      <c r="B342" s="157"/>
      <c r="C342" s="154"/>
      <c r="D342" s="154"/>
      <c r="E342" s="155"/>
      <c r="F342" s="3"/>
      <c r="G342" s="156"/>
      <c r="H342" s="3"/>
    </row>
    <row r="343" spans="1:8" s="4" customFormat="1" ht="23.25" customHeight="1" x14ac:dyDescent="0.2">
      <c r="A343" s="1"/>
      <c r="B343" s="157"/>
      <c r="C343" s="154"/>
      <c r="D343" s="154"/>
      <c r="E343" s="155"/>
      <c r="F343" s="3"/>
      <c r="G343" s="156"/>
      <c r="H343" s="3"/>
    </row>
    <row r="344" spans="1:8" s="4" customFormat="1" ht="23.25" customHeight="1" x14ac:dyDescent="0.2">
      <c r="A344" s="1"/>
      <c r="B344" s="157"/>
      <c r="C344" s="154"/>
      <c r="D344" s="154"/>
      <c r="E344" s="155"/>
      <c r="F344" s="3"/>
      <c r="G344" s="156"/>
      <c r="H344" s="3"/>
    </row>
    <row r="345" spans="1:8" s="4" customFormat="1" ht="23.25" customHeight="1" x14ac:dyDescent="0.2">
      <c r="A345" s="1"/>
      <c r="B345" s="157"/>
      <c r="C345" s="154"/>
      <c r="D345" s="154"/>
      <c r="E345" s="155"/>
      <c r="F345" s="3"/>
      <c r="G345" s="156"/>
      <c r="H345" s="3"/>
    </row>
    <row r="346" spans="1:8" s="4" customFormat="1" ht="23.25" customHeight="1" x14ac:dyDescent="0.2">
      <c r="A346" s="1"/>
      <c r="B346" s="157"/>
      <c r="C346" s="154"/>
      <c r="D346" s="154"/>
      <c r="E346" s="155"/>
      <c r="F346" s="3"/>
      <c r="G346" s="156"/>
      <c r="H346" s="3"/>
    </row>
    <row r="347" spans="1:8" s="4" customFormat="1" ht="23.25" customHeight="1" x14ac:dyDescent="0.2">
      <c r="A347" s="1"/>
      <c r="B347" s="157"/>
      <c r="C347" s="154"/>
      <c r="D347" s="154"/>
      <c r="E347" s="155"/>
      <c r="F347" s="3"/>
      <c r="G347" s="156"/>
      <c r="H347" s="3"/>
    </row>
    <row r="348" spans="1:8" s="4" customFormat="1" ht="23.25" customHeight="1" x14ac:dyDescent="0.2">
      <c r="A348" s="1"/>
      <c r="B348" s="157"/>
      <c r="C348" s="154"/>
      <c r="D348" s="154"/>
      <c r="E348" s="155"/>
      <c r="F348" s="3"/>
      <c r="G348" s="156"/>
      <c r="H348" s="3"/>
    </row>
    <row r="349" spans="1:8" s="4" customFormat="1" ht="23.25" customHeight="1" x14ac:dyDescent="0.2">
      <c r="A349" s="1"/>
      <c r="B349" s="157"/>
      <c r="C349" s="154"/>
      <c r="D349" s="154"/>
      <c r="E349" s="155"/>
      <c r="F349" s="3"/>
      <c r="G349" s="156"/>
      <c r="H349" s="3"/>
    </row>
    <row r="350" spans="1:8" s="4" customFormat="1" ht="23.25" customHeight="1" x14ac:dyDescent="0.2">
      <c r="A350" s="1"/>
      <c r="B350" s="157"/>
      <c r="C350" s="154"/>
      <c r="D350" s="154"/>
      <c r="E350" s="155"/>
      <c r="F350" s="3"/>
      <c r="G350" s="156"/>
      <c r="H350" s="3"/>
    </row>
    <row r="351" spans="1:8" s="4" customFormat="1" ht="23.25" customHeight="1" x14ac:dyDescent="0.2">
      <c r="A351" s="1"/>
      <c r="B351" s="157"/>
      <c r="C351" s="154"/>
      <c r="D351" s="154"/>
      <c r="E351" s="155"/>
      <c r="F351" s="3"/>
      <c r="G351" s="156"/>
      <c r="H351" s="3"/>
    </row>
    <row r="352" spans="1:8" s="4" customFormat="1" ht="23.25" customHeight="1" x14ac:dyDescent="0.2">
      <c r="A352" s="1"/>
      <c r="B352" s="157"/>
      <c r="C352" s="154"/>
      <c r="D352" s="154"/>
      <c r="E352" s="155"/>
      <c r="F352" s="3"/>
      <c r="G352" s="156"/>
      <c r="H352" s="3"/>
    </row>
    <row r="353" spans="1:8" s="4" customFormat="1" ht="23.25" customHeight="1" x14ac:dyDescent="0.2">
      <c r="A353" s="1"/>
      <c r="B353" s="157"/>
      <c r="C353" s="154"/>
      <c r="D353" s="154"/>
      <c r="E353" s="155"/>
      <c r="F353" s="3"/>
      <c r="G353" s="156"/>
      <c r="H353" s="3"/>
    </row>
    <row r="354" spans="1:8" s="4" customFormat="1" ht="23.25" customHeight="1" x14ac:dyDescent="0.2">
      <c r="A354" s="1"/>
      <c r="B354" s="157"/>
      <c r="C354" s="154"/>
      <c r="D354" s="154"/>
      <c r="E354" s="155"/>
      <c r="F354" s="3"/>
      <c r="G354" s="156"/>
      <c r="H354" s="3"/>
    </row>
    <row r="355" spans="1:8" s="4" customFormat="1" ht="23.25" customHeight="1" x14ac:dyDescent="0.2">
      <c r="A355" s="1"/>
      <c r="B355" s="157"/>
      <c r="C355" s="154"/>
      <c r="D355" s="154"/>
      <c r="E355" s="155"/>
      <c r="F355" s="3"/>
      <c r="G355" s="156"/>
      <c r="H355" s="3"/>
    </row>
    <row r="356" spans="1:8" s="4" customFormat="1" ht="23.25" customHeight="1" x14ac:dyDescent="0.2">
      <c r="A356" s="1"/>
      <c r="B356" s="157"/>
      <c r="C356" s="154"/>
      <c r="D356" s="154"/>
      <c r="E356" s="155"/>
      <c r="F356" s="3"/>
      <c r="G356" s="156"/>
      <c r="H356" s="3"/>
    </row>
    <row r="357" spans="1:8" s="4" customFormat="1" ht="23.25" customHeight="1" x14ac:dyDescent="0.2">
      <c r="A357" s="1"/>
      <c r="B357" s="157"/>
      <c r="C357" s="154"/>
      <c r="D357" s="154"/>
      <c r="E357" s="155"/>
      <c r="F357" s="3"/>
      <c r="G357" s="156"/>
      <c r="H357" s="3"/>
    </row>
    <row r="358" spans="1:8" s="4" customFormat="1" ht="23.25" customHeight="1" x14ac:dyDescent="0.2">
      <c r="A358" s="1"/>
      <c r="B358" s="157"/>
      <c r="C358" s="154"/>
      <c r="D358" s="154"/>
      <c r="E358" s="155"/>
      <c r="F358" s="3"/>
      <c r="G358" s="156"/>
      <c r="H358" s="3"/>
    </row>
    <row r="359" spans="1:8" s="4" customFormat="1" ht="23.25" customHeight="1" x14ac:dyDescent="0.2">
      <c r="A359" s="1"/>
      <c r="B359" s="157"/>
      <c r="C359" s="154"/>
      <c r="D359" s="154"/>
      <c r="E359" s="155"/>
      <c r="F359" s="3"/>
      <c r="G359" s="156"/>
      <c r="H359" s="3"/>
    </row>
    <row r="360" spans="1:8" s="4" customFormat="1" ht="23.25" customHeight="1" x14ac:dyDescent="0.2">
      <c r="A360" s="1"/>
      <c r="B360" s="157"/>
      <c r="C360" s="154"/>
      <c r="D360" s="154"/>
      <c r="E360" s="155"/>
      <c r="F360" s="3"/>
      <c r="G360" s="156"/>
      <c r="H360" s="3"/>
    </row>
    <row r="361" spans="1:8" s="4" customFormat="1" ht="23.25" customHeight="1" x14ac:dyDescent="0.2">
      <c r="A361" s="1"/>
      <c r="B361" s="157"/>
      <c r="C361" s="154"/>
      <c r="D361" s="154"/>
      <c r="E361" s="155"/>
      <c r="F361" s="3"/>
      <c r="G361" s="156"/>
      <c r="H361" s="3"/>
    </row>
    <row r="362" spans="1:8" s="4" customFormat="1" ht="23.25" customHeight="1" x14ac:dyDescent="0.2">
      <c r="A362" s="1"/>
      <c r="B362" s="157"/>
      <c r="C362" s="154"/>
      <c r="D362" s="154"/>
      <c r="E362" s="155"/>
      <c r="F362" s="3"/>
      <c r="G362" s="156"/>
      <c r="H362" s="3"/>
    </row>
    <row r="363" spans="1:8" s="4" customFormat="1" ht="23.25" customHeight="1" x14ac:dyDescent="0.2">
      <c r="A363" s="1"/>
      <c r="B363" s="157"/>
      <c r="C363" s="154"/>
      <c r="D363" s="154"/>
      <c r="E363" s="155"/>
      <c r="F363" s="3"/>
      <c r="G363" s="156"/>
      <c r="H363" s="3"/>
    </row>
    <row r="364" spans="1:8" s="4" customFormat="1" ht="23.25" customHeight="1" x14ac:dyDescent="0.2">
      <c r="A364" s="1"/>
      <c r="B364" s="157"/>
      <c r="C364" s="154"/>
      <c r="D364" s="154"/>
      <c r="E364" s="155"/>
      <c r="F364" s="3"/>
      <c r="G364" s="156"/>
      <c r="H364" s="3"/>
    </row>
    <row r="365" spans="1:8" s="4" customFormat="1" ht="23.25" customHeight="1" x14ac:dyDescent="0.2">
      <c r="A365" s="1"/>
      <c r="B365" s="157"/>
      <c r="C365" s="154"/>
      <c r="D365" s="154"/>
      <c r="E365" s="155"/>
      <c r="F365" s="3"/>
      <c r="G365" s="156"/>
      <c r="H365" s="3"/>
    </row>
    <row r="366" spans="1:8" s="4" customFormat="1" ht="23.25" customHeight="1" x14ac:dyDescent="0.2">
      <c r="A366" s="1"/>
      <c r="B366" s="157"/>
      <c r="C366" s="154"/>
      <c r="D366" s="154"/>
      <c r="E366" s="155"/>
      <c r="F366" s="3"/>
      <c r="G366" s="156"/>
      <c r="H366" s="3"/>
    </row>
    <row r="367" spans="1:8" s="4" customFormat="1" ht="23.25" customHeight="1" x14ac:dyDescent="0.2">
      <c r="A367" s="1"/>
      <c r="B367" s="157"/>
      <c r="C367" s="154"/>
      <c r="D367" s="154"/>
      <c r="E367" s="155"/>
      <c r="F367" s="3"/>
      <c r="G367" s="156"/>
      <c r="H367" s="3"/>
    </row>
    <row r="368" spans="1:8" s="4" customFormat="1" ht="23.25" customHeight="1" x14ac:dyDescent="0.2">
      <c r="A368" s="1"/>
      <c r="B368" s="157"/>
      <c r="C368" s="154"/>
      <c r="D368" s="154"/>
      <c r="E368" s="155"/>
      <c r="F368" s="3"/>
      <c r="G368" s="156"/>
      <c r="H368" s="3"/>
    </row>
    <row r="369" spans="1:8" s="4" customFormat="1" ht="23.25" customHeight="1" x14ac:dyDescent="0.2">
      <c r="A369" s="1"/>
      <c r="B369" s="157"/>
      <c r="C369" s="154"/>
      <c r="D369" s="154"/>
      <c r="E369" s="155"/>
      <c r="F369" s="3"/>
      <c r="G369" s="156"/>
      <c r="H369" s="3"/>
    </row>
    <row r="370" spans="1:8" s="4" customFormat="1" ht="23.25" customHeight="1" x14ac:dyDescent="0.2">
      <c r="A370" s="1"/>
      <c r="B370" s="157"/>
      <c r="C370" s="154"/>
      <c r="D370" s="154"/>
      <c r="E370" s="155"/>
      <c r="F370" s="3"/>
      <c r="G370" s="156"/>
      <c r="H370" s="3"/>
    </row>
    <row r="371" spans="1:8" s="4" customFormat="1" ht="23.25" customHeight="1" x14ac:dyDescent="0.2">
      <c r="A371" s="1"/>
      <c r="B371" s="157"/>
      <c r="C371" s="154"/>
      <c r="D371" s="154"/>
      <c r="E371" s="155"/>
      <c r="F371" s="3"/>
      <c r="G371" s="156"/>
      <c r="H371" s="3"/>
    </row>
    <row r="372" spans="1:8" s="4" customFormat="1" ht="23.25" customHeight="1" x14ac:dyDescent="0.2">
      <c r="A372" s="1"/>
      <c r="B372" s="157"/>
      <c r="C372" s="154"/>
      <c r="D372" s="154"/>
      <c r="E372" s="155"/>
      <c r="F372" s="3"/>
      <c r="G372" s="156"/>
      <c r="H372" s="3"/>
    </row>
    <row r="373" spans="1:8" s="4" customFormat="1" ht="23.25" customHeight="1" x14ac:dyDescent="0.2">
      <c r="A373" s="1"/>
      <c r="B373" s="157"/>
      <c r="C373" s="154"/>
      <c r="D373" s="154"/>
      <c r="E373" s="155"/>
      <c r="F373" s="3"/>
      <c r="G373" s="156"/>
      <c r="H373" s="3"/>
    </row>
    <row r="374" spans="1:8" s="4" customFormat="1" ht="23.25" customHeight="1" x14ac:dyDescent="0.2">
      <c r="A374" s="1"/>
      <c r="B374" s="157"/>
      <c r="C374" s="154"/>
      <c r="D374" s="154"/>
      <c r="E374" s="155"/>
      <c r="F374" s="3"/>
      <c r="G374" s="156"/>
      <c r="H374" s="3"/>
    </row>
    <row r="375" spans="1:8" s="4" customFormat="1" ht="23.25" customHeight="1" x14ac:dyDescent="0.2">
      <c r="A375" s="1"/>
      <c r="B375" s="157"/>
      <c r="C375" s="154"/>
      <c r="D375" s="154"/>
      <c r="E375" s="155"/>
      <c r="F375" s="3"/>
      <c r="G375" s="156"/>
      <c r="H375" s="3"/>
    </row>
    <row r="376" spans="1:8" s="4" customFormat="1" ht="23.25" customHeight="1" x14ac:dyDescent="0.2">
      <c r="A376" s="1"/>
      <c r="B376" s="157"/>
      <c r="C376" s="154"/>
      <c r="D376" s="154"/>
      <c r="E376" s="155"/>
      <c r="F376" s="3"/>
      <c r="G376" s="156"/>
      <c r="H376" s="3"/>
    </row>
    <row r="377" spans="1:8" s="4" customFormat="1" ht="23.25" customHeight="1" x14ac:dyDescent="0.2">
      <c r="A377" s="1"/>
      <c r="B377" s="157"/>
      <c r="C377" s="154"/>
      <c r="D377" s="154"/>
      <c r="E377" s="155"/>
      <c r="F377" s="3"/>
      <c r="G377" s="156"/>
      <c r="H377" s="3"/>
    </row>
    <row r="378" spans="1:8" s="4" customFormat="1" ht="23.25" customHeight="1" x14ac:dyDescent="0.2">
      <c r="A378" s="1"/>
      <c r="B378" s="157"/>
      <c r="C378" s="154"/>
      <c r="D378" s="154"/>
      <c r="E378" s="155"/>
      <c r="F378" s="3"/>
      <c r="G378" s="156"/>
      <c r="H378" s="3"/>
    </row>
    <row r="379" spans="1:8" s="4" customFormat="1" ht="23.25" customHeight="1" x14ac:dyDescent="0.2">
      <c r="A379" s="1"/>
      <c r="B379" s="157"/>
      <c r="C379" s="154"/>
      <c r="D379" s="154"/>
      <c r="E379" s="155"/>
      <c r="F379" s="3"/>
      <c r="G379" s="156"/>
      <c r="H379" s="3"/>
    </row>
    <row r="380" spans="1:8" s="4" customFormat="1" ht="23.25" customHeight="1" x14ac:dyDescent="0.2">
      <c r="A380" s="1"/>
      <c r="B380" s="157"/>
      <c r="C380" s="154"/>
      <c r="D380" s="154"/>
      <c r="E380" s="155"/>
      <c r="F380" s="3"/>
      <c r="G380" s="156"/>
      <c r="H380" s="3"/>
    </row>
    <row r="381" spans="1:8" s="4" customFormat="1" ht="23.25" customHeight="1" x14ac:dyDescent="0.2">
      <c r="A381" s="1"/>
      <c r="B381" s="157"/>
      <c r="C381" s="154"/>
      <c r="D381" s="154"/>
      <c r="E381" s="155"/>
      <c r="F381" s="3"/>
      <c r="G381" s="156"/>
      <c r="H381" s="3"/>
    </row>
    <row r="382" spans="1:8" s="4" customFormat="1" ht="23.25" customHeight="1" x14ac:dyDescent="0.2">
      <c r="A382" s="1"/>
      <c r="B382" s="157"/>
      <c r="C382" s="154"/>
      <c r="D382" s="154"/>
      <c r="E382" s="155"/>
      <c r="F382" s="3"/>
      <c r="G382" s="156"/>
      <c r="H382" s="3"/>
    </row>
    <row r="383" spans="1:8" s="4" customFormat="1" ht="23.25" customHeight="1" x14ac:dyDescent="0.2">
      <c r="A383" s="1"/>
      <c r="B383" s="157"/>
      <c r="C383" s="154"/>
      <c r="D383" s="154"/>
      <c r="E383" s="155"/>
      <c r="F383" s="3"/>
      <c r="G383" s="156"/>
      <c r="H383" s="3"/>
    </row>
    <row r="384" spans="1:8" s="4" customFormat="1" ht="23.25" customHeight="1" x14ac:dyDescent="0.2">
      <c r="A384" s="1"/>
      <c r="B384" s="157"/>
      <c r="C384" s="154"/>
      <c r="D384" s="154"/>
      <c r="E384" s="155"/>
      <c r="F384" s="3"/>
      <c r="G384" s="156"/>
      <c r="H384" s="3"/>
    </row>
    <row r="385" spans="1:8" s="4" customFormat="1" ht="23.25" customHeight="1" x14ac:dyDescent="0.2">
      <c r="A385" s="1"/>
      <c r="B385" s="157"/>
      <c r="C385" s="154"/>
      <c r="D385" s="154"/>
      <c r="E385" s="155"/>
      <c r="F385" s="3"/>
      <c r="G385" s="156"/>
      <c r="H385" s="3"/>
    </row>
    <row r="386" spans="1:8" s="4" customFormat="1" ht="23.25" customHeight="1" x14ac:dyDescent="0.2">
      <c r="A386" s="1"/>
      <c r="B386" s="157"/>
      <c r="C386" s="154"/>
      <c r="D386" s="154"/>
      <c r="E386" s="155"/>
      <c r="F386" s="3"/>
      <c r="G386" s="156"/>
      <c r="H386" s="3"/>
    </row>
    <row r="387" spans="1:8" s="4" customFormat="1" ht="23.25" customHeight="1" x14ac:dyDescent="0.2">
      <c r="A387" s="1"/>
      <c r="B387" s="157"/>
      <c r="C387" s="154"/>
      <c r="D387" s="154"/>
      <c r="E387" s="155"/>
      <c r="F387" s="3"/>
      <c r="G387" s="156"/>
      <c r="H387" s="3"/>
    </row>
    <row r="388" spans="1:8" s="4" customFormat="1" ht="23.25" customHeight="1" x14ac:dyDescent="0.2">
      <c r="A388" s="1"/>
      <c r="B388" s="157"/>
      <c r="C388" s="154"/>
      <c r="D388" s="154"/>
      <c r="E388" s="155"/>
      <c r="F388" s="3"/>
      <c r="G388" s="156"/>
      <c r="H388" s="3"/>
    </row>
    <row r="389" spans="1:8" s="4" customFormat="1" ht="23.25" customHeight="1" x14ac:dyDescent="0.2">
      <c r="A389" s="1"/>
      <c r="B389" s="157"/>
      <c r="C389" s="154"/>
      <c r="D389" s="154"/>
      <c r="E389" s="155"/>
      <c r="F389" s="3"/>
      <c r="G389" s="156"/>
      <c r="H389" s="3"/>
    </row>
    <row r="390" spans="1:8" s="4" customFormat="1" ht="23.25" customHeight="1" x14ac:dyDescent="0.2">
      <c r="A390" s="1"/>
      <c r="B390" s="157"/>
      <c r="C390" s="154"/>
      <c r="D390" s="154"/>
      <c r="E390" s="155"/>
      <c r="F390" s="3"/>
      <c r="G390" s="156"/>
      <c r="H390" s="3"/>
    </row>
    <row r="391" spans="1:8" s="4" customFormat="1" ht="23.25" customHeight="1" x14ac:dyDescent="0.2">
      <c r="A391" s="1"/>
      <c r="B391" s="157"/>
      <c r="C391" s="154"/>
      <c r="D391" s="154"/>
      <c r="E391" s="155"/>
      <c r="F391" s="3"/>
      <c r="G391" s="156"/>
      <c r="H391" s="3"/>
    </row>
    <row r="392" spans="1:8" s="4" customFormat="1" ht="23.25" customHeight="1" x14ac:dyDescent="0.2">
      <c r="A392" s="1"/>
      <c r="B392" s="157"/>
      <c r="C392" s="154"/>
      <c r="D392" s="154"/>
      <c r="E392" s="155"/>
      <c r="F392" s="3"/>
      <c r="G392" s="156"/>
      <c r="H392" s="3"/>
    </row>
    <row r="393" spans="1:8" s="4" customFormat="1" ht="23.25" customHeight="1" x14ac:dyDescent="0.2">
      <c r="A393" s="1"/>
      <c r="B393" s="157"/>
      <c r="C393" s="154"/>
      <c r="D393" s="154"/>
      <c r="E393" s="155"/>
      <c r="F393" s="3"/>
      <c r="G393" s="156"/>
      <c r="H393" s="3"/>
    </row>
    <row r="394" spans="1:8" s="4" customFormat="1" ht="23.25" customHeight="1" x14ac:dyDescent="0.2">
      <c r="A394" s="1"/>
      <c r="B394" s="157"/>
      <c r="C394" s="154"/>
      <c r="D394" s="154"/>
      <c r="E394" s="155"/>
      <c r="F394" s="3"/>
      <c r="G394" s="156"/>
      <c r="H394" s="3"/>
    </row>
    <row r="395" spans="1:8" s="4" customFormat="1" ht="23.25" customHeight="1" x14ac:dyDescent="0.2">
      <c r="A395" s="1"/>
      <c r="B395" s="157"/>
      <c r="C395" s="154"/>
      <c r="D395" s="154"/>
      <c r="E395" s="155"/>
      <c r="F395" s="3"/>
      <c r="G395" s="156"/>
      <c r="H395" s="3"/>
    </row>
    <row r="396" spans="1:8" s="4" customFormat="1" ht="23.25" customHeight="1" x14ac:dyDescent="0.2">
      <c r="A396" s="1"/>
      <c r="B396" s="157"/>
      <c r="C396" s="154"/>
      <c r="D396" s="154"/>
      <c r="E396" s="155"/>
      <c r="F396" s="3"/>
      <c r="G396" s="156"/>
      <c r="H396" s="3"/>
    </row>
    <row r="397" spans="1:8" s="4" customFormat="1" ht="23.25" customHeight="1" x14ac:dyDescent="0.2">
      <c r="A397" s="1"/>
      <c r="B397" s="157"/>
      <c r="C397" s="154"/>
      <c r="D397" s="154"/>
      <c r="E397" s="155"/>
      <c r="F397" s="3"/>
      <c r="G397" s="156"/>
      <c r="H397" s="3"/>
    </row>
    <row r="398" spans="1:8" s="4" customFormat="1" ht="23.25" customHeight="1" x14ac:dyDescent="0.2">
      <c r="A398" s="1"/>
      <c r="B398" s="157"/>
      <c r="C398" s="154"/>
      <c r="D398" s="154"/>
      <c r="E398" s="155"/>
      <c r="F398" s="3"/>
      <c r="G398" s="156"/>
      <c r="H398" s="3"/>
    </row>
    <row r="399" spans="1:8" s="4" customFormat="1" ht="23.25" customHeight="1" x14ac:dyDescent="0.2">
      <c r="A399" s="1"/>
      <c r="B399" s="157"/>
      <c r="C399" s="154"/>
      <c r="D399" s="154"/>
      <c r="E399" s="155"/>
      <c r="F399" s="3"/>
      <c r="G399" s="156"/>
      <c r="H399" s="3"/>
    </row>
    <row r="400" spans="1:8" s="4" customFormat="1" ht="23.25" customHeight="1" x14ac:dyDescent="0.2">
      <c r="A400" s="1"/>
      <c r="B400" s="157"/>
      <c r="C400" s="154"/>
      <c r="D400" s="154"/>
      <c r="E400" s="155"/>
      <c r="F400" s="3"/>
      <c r="G400" s="156"/>
      <c r="H400" s="3"/>
    </row>
    <row r="401" spans="1:8" s="4" customFormat="1" ht="23.25" customHeight="1" x14ac:dyDescent="0.2">
      <c r="A401" s="1"/>
      <c r="B401" s="157"/>
      <c r="C401" s="154"/>
      <c r="D401" s="154"/>
      <c r="E401" s="155"/>
      <c r="F401" s="3"/>
      <c r="G401" s="156"/>
      <c r="H401" s="3"/>
    </row>
    <row r="402" spans="1:8" s="4" customFormat="1" ht="23.25" customHeight="1" x14ac:dyDescent="0.2">
      <c r="A402" s="1"/>
      <c r="B402" s="157"/>
      <c r="C402" s="154"/>
      <c r="D402" s="154"/>
      <c r="E402" s="155"/>
      <c r="F402" s="3"/>
      <c r="G402" s="156"/>
      <c r="H402" s="3"/>
    </row>
    <row r="403" spans="1:8" s="4" customFormat="1" ht="23.25" customHeight="1" x14ac:dyDescent="0.2">
      <c r="A403" s="1"/>
      <c r="B403" s="157"/>
      <c r="C403" s="154"/>
      <c r="D403" s="154"/>
      <c r="E403" s="155"/>
      <c r="F403" s="3"/>
      <c r="G403" s="156"/>
      <c r="H403" s="3"/>
    </row>
    <row r="404" spans="1:8" s="4" customFormat="1" ht="23.25" customHeight="1" x14ac:dyDescent="0.2">
      <c r="A404" s="1"/>
      <c r="B404" s="157"/>
      <c r="C404" s="154"/>
      <c r="D404" s="154"/>
      <c r="E404" s="155"/>
      <c r="F404" s="3"/>
      <c r="G404" s="156"/>
      <c r="H404" s="3"/>
    </row>
    <row r="405" spans="1:8" s="4" customFormat="1" ht="23.25" customHeight="1" x14ac:dyDescent="0.2">
      <c r="A405" s="1"/>
      <c r="B405" s="157"/>
      <c r="C405" s="154"/>
      <c r="D405" s="154"/>
      <c r="E405" s="155"/>
      <c r="F405" s="3"/>
      <c r="G405" s="156"/>
      <c r="H405" s="3"/>
    </row>
    <row r="406" spans="1:8" s="4" customFormat="1" ht="23.25" customHeight="1" x14ac:dyDescent="0.2">
      <c r="A406" s="1"/>
      <c r="B406" s="157"/>
      <c r="C406" s="154"/>
      <c r="D406" s="154"/>
      <c r="E406" s="155"/>
      <c r="F406" s="3"/>
      <c r="G406" s="156"/>
      <c r="H406" s="3"/>
    </row>
    <row r="407" spans="1:8" s="4" customFormat="1" ht="23.25" customHeight="1" x14ac:dyDescent="0.2">
      <c r="A407" s="1"/>
      <c r="B407" s="157"/>
      <c r="C407" s="154"/>
      <c r="D407" s="154"/>
      <c r="E407" s="155"/>
      <c r="F407" s="3"/>
      <c r="G407" s="156"/>
      <c r="H407" s="3"/>
    </row>
    <row r="408" spans="1:8" s="4" customFormat="1" ht="23.25" customHeight="1" x14ac:dyDescent="0.2">
      <c r="A408" s="1"/>
      <c r="B408" s="157"/>
      <c r="C408" s="154"/>
      <c r="D408" s="154"/>
      <c r="E408" s="155"/>
      <c r="F408" s="3"/>
      <c r="G408" s="156"/>
      <c r="H408" s="3"/>
    </row>
    <row r="409" spans="1:8" s="4" customFormat="1" ht="23.25" customHeight="1" x14ac:dyDescent="0.2">
      <c r="A409" s="1"/>
      <c r="B409" s="157"/>
      <c r="C409" s="154"/>
      <c r="D409" s="154"/>
      <c r="E409" s="155"/>
      <c r="F409" s="3"/>
      <c r="G409" s="156"/>
      <c r="H409" s="3"/>
    </row>
    <row r="410" spans="1:8" s="4" customFormat="1" ht="23.25" customHeight="1" x14ac:dyDescent="0.2">
      <c r="A410" s="1"/>
      <c r="B410" s="157"/>
      <c r="C410" s="154"/>
      <c r="D410" s="154"/>
      <c r="E410" s="155"/>
      <c r="F410" s="3"/>
      <c r="G410" s="156"/>
      <c r="H410" s="3"/>
    </row>
    <row r="411" spans="1:8" s="4" customFormat="1" ht="23.25" customHeight="1" x14ac:dyDescent="0.2">
      <c r="A411" s="1"/>
      <c r="B411" s="157"/>
      <c r="C411" s="154"/>
      <c r="D411" s="154"/>
      <c r="E411" s="155"/>
      <c r="F411" s="3"/>
      <c r="G411" s="156"/>
      <c r="H411" s="3"/>
    </row>
    <row r="412" spans="1:8" s="4" customFormat="1" ht="23.25" customHeight="1" x14ac:dyDescent="0.2">
      <c r="A412" s="1"/>
      <c r="B412" s="157"/>
      <c r="C412" s="154"/>
      <c r="D412" s="154"/>
      <c r="E412" s="155"/>
      <c r="F412" s="3"/>
      <c r="G412" s="156"/>
      <c r="H412" s="3"/>
    </row>
    <row r="413" spans="1:8" s="4" customFormat="1" ht="23.25" customHeight="1" x14ac:dyDescent="0.2">
      <c r="A413" s="1"/>
      <c r="B413" s="157"/>
      <c r="C413" s="154"/>
      <c r="D413" s="154"/>
      <c r="E413" s="155"/>
      <c r="F413" s="3"/>
      <c r="G413" s="156"/>
      <c r="H413" s="3"/>
    </row>
    <row r="414" spans="1:8" s="4" customFormat="1" ht="23.25" customHeight="1" x14ac:dyDescent="0.2">
      <c r="A414" s="1"/>
      <c r="B414" s="157"/>
      <c r="C414" s="154"/>
      <c r="D414" s="154"/>
      <c r="E414" s="155"/>
      <c r="F414" s="3"/>
      <c r="G414" s="156"/>
      <c r="H414" s="3"/>
    </row>
    <row r="415" spans="1:8" s="4" customFormat="1" ht="23.25" customHeight="1" x14ac:dyDescent="0.2">
      <c r="A415" s="1"/>
      <c r="B415" s="157"/>
      <c r="C415" s="154"/>
      <c r="D415" s="154"/>
      <c r="E415" s="155"/>
      <c r="F415" s="3"/>
      <c r="G415" s="156"/>
      <c r="H415" s="3"/>
    </row>
    <row r="416" spans="1:8" s="4" customFormat="1" ht="23.25" customHeight="1" x14ac:dyDescent="0.2">
      <c r="A416" s="1"/>
      <c r="B416" s="157"/>
      <c r="C416" s="154"/>
      <c r="D416" s="154"/>
      <c r="E416" s="155"/>
      <c r="F416" s="3"/>
      <c r="G416" s="156"/>
      <c r="H416" s="3"/>
    </row>
    <row r="417" spans="1:8" s="4" customFormat="1" ht="23.25" customHeight="1" x14ac:dyDescent="0.2">
      <c r="A417" s="1"/>
      <c r="B417" s="157"/>
      <c r="C417" s="154"/>
      <c r="D417" s="154"/>
      <c r="E417" s="155"/>
      <c r="F417" s="3"/>
      <c r="G417" s="156"/>
      <c r="H417" s="3"/>
    </row>
    <row r="418" spans="1:8" s="4" customFormat="1" ht="23.25" customHeight="1" x14ac:dyDescent="0.2">
      <c r="A418" s="1"/>
      <c r="B418" s="157"/>
      <c r="C418" s="154"/>
      <c r="D418" s="154"/>
      <c r="E418" s="155"/>
      <c r="F418" s="3"/>
      <c r="G418" s="156"/>
      <c r="H418" s="3"/>
    </row>
    <row r="419" spans="1:8" s="4" customFormat="1" ht="23.25" customHeight="1" x14ac:dyDescent="0.2">
      <c r="A419" s="1"/>
      <c r="B419" s="157"/>
      <c r="C419" s="154"/>
      <c r="D419" s="154"/>
      <c r="E419" s="155"/>
      <c r="F419" s="3"/>
      <c r="G419" s="156"/>
      <c r="H419" s="3"/>
    </row>
    <row r="420" spans="1:8" s="4" customFormat="1" ht="23.25" customHeight="1" x14ac:dyDescent="0.2">
      <c r="A420" s="1"/>
      <c r="B420" s="157"/>
      <c r="C420" s="154"/>
      <c r="D420" s="154"/>
      <c r="E420" s="155"/>
      <c r="F420" s="3"/>
      <c r="G420" s="156"/>
      <c r="H420" s="3"/>
    </row>
    <row r="421" spans="1:8" s="4" customFormat="1" ht="23.25" customHeight="1" x14ac:dyDescent="0.2">
      <c r="A421" s="1"/>
      <c r="B421" s="157"/>
      <c r="C421" s="154"/>
      <c r="D421" s="154"/>
      <c r="E421" s="155"/>
      <c r="F421" s="3"/>
      <c r="G421" s="156"/>
      <c r="H421" s="3"/>
    </row>
    <row r="422" spans="1:8" s="4" customFormat="1" ht="23.25" customHeight="1" x14ac:dyDescent="0.2">
      <c r="A422" s="1"/>
      <c r="B422" s="157"/>
      <c r="C422" s="154"/>
      <c r="D422" s="154"/>
      <c r="E422" s="155"/>
      <c r="F422" s="3"/>
      <c r="G422" s="156"/>
      <c r="H422" s="3"/>
    </row>
    <row r="423" spans="1:8" s="4" customFormat="1" ht="23.25" customHeight="1" x14ac:dyDescent="0.2">
      <c r="A423" s="1"/>
      <c r="B423" s="157"/>
      <c r="C423" s="154"/>
      <c r="D423" s="154"/>
      <c r="E423" s="155"/>
      <c r="F423" s="3"/>
      <c r="G423" s="156"/>
      <c r="H423" s="3"/>
    </row>
    <row r="424" spans="1:8" s="4" customFormat="1" ht="23.25" customHeight="1" x14ac:dyDescent="0.2">
      <c r="A424" s="1"/>
      <c r="B424" s="157"/>
      <c r="C424" s="154"/>
      <c r="D424" s="154"/>
      <c r="E424" s="155"/>
      <c r="F424" s="3"/>
      <c r="G424" s="156"/>
      <c r="H424" s="3"/>
    </row>
    <row r="425" spans="1:8" s="4" customFormat="1" ht="23.25" customHeight="1" x14ac:dyDescent="0.2">
      <c r="A425" s="1"/>
      <c r="B425" s="157"/>
      <c r="C425" s="154"/>
      <c r="D425" s="154"/>
      <c r="E425" s="155"/>
      <c r="F425" s="3"/>
      <c r="G425" s="156"/>
      <c r="H425" s="3"/>
    </row>
    <row r="426" spans="1:8" s="4" customFormat="1" ht="23.25" customHeight="1" x14ac:dyDescent="0.2">
      <c r="A426" s="1"/>
      <c r="B426" s="157"/>
      <c r="C426" s="154"/>
      <c r="D426" s="154"/>
      <c r="E426" s="155"/>
      <c r="F426" s="3"/>
      <c r="G426" s="156"/>
      <c r="H426" s="3"/>
    </row>
    <row r="427" spans="1:8" s="4" customFormat="1" ht="23.25" customHeight="1" x14ac:dyDescent="0.2">
      <c r="A427" s="1"/>
      <c r="B427" s="157"/>
      <c r="C427" s="154"/>
      <c r="D427" s="154"/>
      <c r="E427" s="155"/>
      <c r="F427" s="3"/>
      <c r="G427" s="156"/>
      <c r="H427" s="3"/>
    </row>
    <row r="428" spans="1:8" s="4" customFormat="1" ht="23.25" customHeight="1" x14ac:dyDescent="0.2">
      <c r="A428" s="1"/>
      <c r="B428" s="157"/>
      <c r="C428" s="154"/>
      <c r="D428" s="154"/>
      <c r="E428" s="155"/>
      <c r="F428" s="3"/>
      <c r="G428" s="156"/>
      <c r="H428" s="3"/>
    </row>
    <row r="429" spans="1:8" s="4" customFormat="1" ht="23.25" customHeight="1" x14ac:dyDescent="0.2">
      <c r="A429" s="1"/>
      <c r="B429" s="157"/>
      <c r="C429" s="154"/>
      <c r="D429" s="154"/>
      <c r="E429" s="155"/>
      <c r="F429" s="3"/>
      <c r="G429" s="156"/>
      <c r="H429" s="3"/>
    </row>
    <row r="430" spans="1:8" s="4" customFormat="1" ht="23.25" customHeight="1" x14ac:dyDescent="0.2">
      <c r="A430" s="1"/>
      <c r="B430" s="157"/>
      <c r="C430" s="154"/>
      <c r="D430" s="154"/>
      <c r="E430" s="155"/>
      <c r="F430" s="3"/>
      <c r="G430" s="156"/>
      <c r="H430" s="3"/>
    </row>
    <row r="431" spans="1:8" s="4" customFormat="1" ht="23.25" customHeight="1" x14ac:dyDescent="0.2">
      <c r="A431" s="1"/>
      <c r="B431" s="157"/>
      <c r="C431" s="154"/>
      <c r="D431" s="154"/>
      <c r="E431" s="155"/>
      <c r="F431" s="3"/>
      <c r="G431" s="156"/>
      <c r="H431" s="3"/>
    </row>
    <row r="432" spans="1:8" s="4" customFormat="1" ht="23.25" customHeight="1" x14ac:dyDescent="0.2">
      <c r="A432" s="1"/>
      <c r="B432" s="157"/>
      <c r="C432" s="154"/>
      <c r="D432" s="154"/>
      <c r="E432" s="155"/>
      <c r="F432" s="3"/>
      <c r="G432" s="156"/>
      <c r="H432" s="3"/>
    </row>
    <row r="433" spans="1:8" s="4" customFormat="1" ht="23.25" customHeight="1" x14ac:dyDescent="0.2">
      <c r="A433" s="1"/>
      <c r="B433" s="157"/>
      <c r="C433" s="154"/>
      <c r="D433" s="154"/>
      <c r="E433" s="155"/>
      <c r="F433" s="3"/>
      <c r="G433" s="156"/>
      <c r="H433" s="3"/>
    </row>
    <row r="434" spans="1:8" s="4" customFormat="1" ht="23.25" customHeight="1" x14ac:dyDescent="0.2">
      <c r="A434" s="1"/>
      <c r="B434" s="157"/>
      <c r="C434" s="154"/>
      <c r="D434" s="154"/>
      <c r="E434" s="155"/>
      <c r="F434" s="3"/>
      <c r="G434" s="156"/>
      <c r="H434" s="3"/>
    </row>
    <row r="435" spans="1:8" s="4" customFormat="1" ht="23.25" customHeight="1" x14ac:dyDescent="0.2">
      <c r="A435" s="1"/>
      <c r="B435" s="157"/>
      <c r="C435" s="154"/>
      <c r="D435" s="154"/>
      <c r="E435" s="155"/>
      <c r="F435" s="3"/>
      <c r="G435" s="156"/>
      <c r="H435" s="3"/>
    </row>
    <row r="436" spans="1:8" s="4" customFormat="1" ht="23.25" customHeight="1" x14ac:dyDescent="0.2">
      <c r="A436" s="1"/>
      <c r="B436" s="157"/>
      <c r="C436" s="154"/>
      <c r="D436" s="154"/>
      <c r="E436" s="155"/>
      <c r="F436" s="3"/>
      <c r="G436" s="156"/>
      <c r="H436" s="3"/>
    </row>
    <row r="437" spans="1:8" s="4" customFormat="1" ht="23.25" customHeight="1" x14ac:dyDescent="0.2">
      <c r="A437" s="1"/>
      <c r="B437" s="157"/>
      <c r="C437" s="154"/>
      <c r="D437" s="154"/>
      <c r="E437" s="155"/>
      <c r="F437" s="3"/>
      <c r="G437" s="156"/>
      <c r="H437" s="3"/>
    </row>
    <row r="438" spans="1:8" s="4" customFormat="1" ht="23.25" customHeight="1" x14ac:dyDescent="0.2">
      <c r="A438" s="1"/>
      <c r="B438" s="157"/>
      <c r="C438" s="154"/>
      <c r="D438" s="154"/>
      <c r="E438" s="155"/>
      <c r="F438" s="3"/>
      <c r="G438" s="156"/>
      <c r="H438" s="3"/>
    </row>
    <row r="439" spans="1:8" s="4" customFormat="1" ht="23.25" customHeight="1" x14ac:dyDescent="0.2">
      <c r="A439" s="1"/>
      <c r="B439" s="157"/>
      <c r="C439" s="154"/>
      <c r="D439" s="154"/>
      <c r="E439" s="155"/>
      <c r="F439" s="3"/>
      <c r="G439" s="156"/>
      <c r="H439" s="3"/>
    </row>
    <row r="440" spans="1:8" s="4" customFormat="1" ht="23.25" customHeight="1" x14ac:dyDescent="0.2">
      <c r="A440" s="1"/>
      <c r="B440" s="157"/>
      <c r="C440" s="154"/>
      <c r="D440" s="154"/>
      <c r="E440" s="155"/>
      <c r="F440" s="3"/>
      <c r="G440" s="156"/>
      <c r="H440" s="3"/>
    </row>
    <row r="441" spans="1:8" s="4" customFormat="1" ht="23.25" customHeight="1" x14ac:dyDescent="0.2">
      <c r="A441" s="1"/>
      <c r="B441" s="157"/>
      <c r="C441" s="154"/>
      <c r="D441" s="154"/>
      <c r="E441" s="155"/>
      <c r="F441" s="3"/>
      <c r="G441" s="156"/>
      <c r="H441" s="3"/>
    </row>
    <row r="442" spans="1:8" s="4" customFormat="1" ht="23.25" customHeight="1" x14ac:dyDescent="0.2">
      <c r="A442" s="1"/>
      <c r="B442" s="157"/>
      <c r="C442" s="154"/>
      <c r="D442" s="154"/>
      <c r="E442" s="155"/>
      <c r="F442" s="3"/>
      <c r="G442" s="156"/>
      <c r="H442" s="3"/>
    </row>
    <row r="443" spans="1:8" s="4" customFormat="1" ht="23.25" customHeight="1" x14ac:dyDescent="0.2">
      <c r="A443" s="1"/>
      <c r="B443" s="157"/>
      <c r="C443" s="154"/>
      <c r="D443" s="154"/>
      <c r="E443" s="155"/>
      <c r="F443" s="3"/>
      <c r="G443" s="156"/>
      <c r="H443" s="3"/>
    </row>
    <row r="444" spans="1:8" s="4" customFormat="1" ht="23.25" customHeight="1" x14ac:dyDescent="0.2">
      <c r="A444" s="1"/>
      <c r="B444" s="157"/>
      <c r="C444" s="154"/>
      <c r="D444" s="154"/>
      <c r="E444" s="155"/>
      <c r="F444" s="3"/>
      <c r="G444" s="156"/>
      <c r="H444" s="3"/>
    </row>
    <row r="445" spans="1:8" s="4" customFormat="1" ht="23.25" customHeight="1" x14ac:dyDescent="0.2">
      <c r="A445" s="1"/>
      <c r="B445" s="157"/>
      <c r="C445" s="154"/>
      <c r="D445" s="154"/>
      <c r="E445" s="155"/>
      <c r="F445" s="3"/>
      <c r="G445" s="156"/>
      <c r="H445" s="3"/>
    </row>
    <row r="446" spans="1:8" s="4" customFormat="1" ht="23.25" customHeight="1" x14ac:dyDescent="0.2">
      <c r="A446" s="1"/>
      <c r="B446" s="157"/>
      <c r="C446" s="154"/>
      <c r="D446" s="154"/>
      <c r="E446" s="155"/>
      <c r="F446" s="3"/>
      <c r="G446" s="156"/>
      <c r="H446" s="3"/>
    </row>
    <row r="447" spans="1:8" s="4" customFormat="1" ht="23.25" customHeight="1" x14ac:dyDescent="0.2">
      <c r="A447" s="1"/>
      <c r="B447" s="157"/>
      <c r="C447" s="154"/>
      <c r="D447" s="154"/>
      <c r="E447" s="155"/>
      <c r="F447" s="3"/>
      <c r="G447" s="156"/>
      <c r="H447" s="3"/>
    </row>
    <row r="448" spans="1:8" s="4" customFormat="1" ht="23.25" customHeight="1" x14ac:dyDescent="0.2">
      <c r="A448" s="1"/>
      <c r="B448" s="157"/>
      <c r="C448" s="154"/>
      <c r="D448" s="154"/>
      <c r="E448" s="155"/>
      <c r="F448" s="3"/>
      <c r="G448" s="156"/>
      <c r="H448" s="3"/>
    </row>
    <row r="449" spans="1:8" s="4" customFormat="1" ht="23.25" customHeight="1" x14ac:dyDescent="0.2">
      <c r="A449" s="1"/>
      <c r="B449" s="157"/>
      <c r="C449" s="154"/>
      <c r="D449" s="154"/>
      <c r="E449" s="155"/>
      <c r="F449" s="3"/>
      <c r="G449" s="156"/>
      <c r="H449" s="3"/>
    </row>
    <row r="450" spans="1:8" s="4" customFormat="1" ht="23.25" customHeight="1" x14ac:dyDescent="0.2">
      <c r="A450" s="1"/>
      <c r="B450" s="157"/>
      <c r="C450" s="154"/>
      <c r="D450" s="154"/>
      <c r="E450" s="155"/>
      <c r="F450" s="3"/>
      <c r="G450" s="156"/>
      <c r="H450" s="3"/>
    </row>
    <row r="451" spans="1:8" s="4" customFormat="1" ht="23.25" customHeight="1" x14ac:dyDescent="0.2">
      <c r="A451" s="1"/>
      <c r="B451" s="157"/>
      <c r="C451" s="154"/>
      <c r="D451" s="154"/>
      <c r="E451" s="155"/>
      <c r="F451" s="3"/>
      <c r="G451" s="156"/>
      <c r="H451" s="3"/>
    </row>
    <row r="452" spans="1:8" s="4" customFormat="1" ht="23.25" customHeight="1" x14ac:dyDescent="0.2">
      <c r="A452" s="1"/>
      <c r="B452" s="157"/>
      <c r="C452" s="154"/>
      <c r="D452" s="154"/>
      <c r="E452" s="155"/>
      <c r="F452" s="3"/>
      <c r="G452" s="156"/>
      <c r="H452" s="3"/>
    </row>
    <row r="453" spans="1:8" s="4" customFormat="1" ht="23.25" customHeight="1" x14ac:dyDescent="0.2">
      <c r="A453" s="1"/>
      <c r="B453" s="157"/>
      <c r="C453" s="154"/>
      <c r="D453" s="154"/>
      <c r="E453" s="155"/>
      <c r="F453" s="3"/>
      <c r="G453" s="156"/>
      <c r="H453" s="3"/>
    </row>
    <row r="454" spans="1:8" s="4" customFormat="1" ht="23.25" customHeight="1" x14ac:dyDescent="0.2">
      <c r="A454" s="1"/>
      <c r="B454" s="157"/>
      <c r="C454" s="154"/>
      <c r="D454" s="154"/>
      <c r="E454" s="155"/>
      <c r="F454" s="3"/>
      <c r="G454" s="156"/>
      <c r="H454" s="3"/>
    </row>
    <row r="455" spans="1:8" s="4" customFormat="1" ht="23.25" customHeight="1" x14ac:dyDescent="0.2">
      <c r="A455" s="1"/>
      <c r="B455" s="157"/>
      <c r="C455" s="154"/>
      <c r="D455" s="154"/>
      <c r="E455" s="155"/>
      <c r="F455" s="3"/>
      <c r="G455" s="156"/>
      <c r="H455" s="3"/>
    </row>
    <row r="456" spans="1:8" s="4" customFormat="1" ht="23.25" customHeight="1" x14ac:dyDescent="0.2">
      <c r="A456" s="1"/>
      <c r="B456" s="157"/>
      <c r="C456" s="154"/>
      <c r="D456" s="154"/>
      <c r="E456" s="155"/>
      <c r="F456" s="3"/>
      <c r="G456" s="156"/>
      <c r="H456" s="3"/>
    </row>
    <row r="457" spans="1:8" s="4" customFormat="1" ht="23.25" customHeight="1" x14ac:dyDescent="0.2">
      <c r="A457" s="1"/>
      <c r="B457" s="157"/>
      <c r="C457" s="154"/>
      <c r="D457" s="154"/>
      <c r="E457" s="155"/>
      <c r="F457" s="3"/>
      <c r="G457" s="156"/>
      <c r="H457" s="3"/>
    </row>
    <row r="458" spans="1:8" s="4" customFormat="1" ht="23.25" customHeight="1" x14ac:dyDescent="0.2">
      <c r="A458" s="1"/>
      <c r="B458" s="157"/>
      <c r="C458" s="154"/>
      <c r="D458" s="154"/>
      <c r="E458" s="155"/>
      <c r="F458" s="3"/>
      <c r="G458" s="156"/>
      <c r="H458" s="3"/>
    </row>
    <row r="459" spans="1:8" s="4" customFormat="1" ht="23.25" customHeight="1" x14ac:dyDescent="0.2">
      <c r="A459" s="1"/>
      <c r="B459" s="157"/>
      <c r="C459" s="154"/>
      <c r="D459" s="154"/>
      <c r="E459" s="155"/>
      <c r="F459" s="3"/>
      <c r="G459" s="156"/>
      <c r="H459" s="3"/>
    </row>
    <row r="460" spans="1:8" s="4" customFormat="1" ht="23.25" customHeight="1" x14ac:dyDescent="0.2">
      <c r="A460" s="1"/>
      <c r="B460" s="157"/>
      <c r="C460" s="154"/>
      <c r="D460" s="154"/>
      <c r="E460" s="155"/>
      <c r="F460" s="3"/>
      <c r="G460" s="156"/>
      <c r="H460" s="3"/>
    </row>
    <row r="461" spans="1:8" s="4" customFormat="1" ht="23.25" customHeight="1" x14ac:dyDescent="0.2">
      <c r="A461" s="1"/>
      <c r="B461" s="157"/>
      <c r="C461" s="154"/>
      <c r="D461" s="154"/>
      <c r="E461" s="155"/>
      <c r="F461" s="3"/>
      <c r="G461" s="156"/>
      <c r="H461" s="3"/>
    </row>
    <row r="462" spans="1:8" s="4" customFormat="1" ht="23.25" customHeight="1" x14ac:dyDescent="0.2">
      <c r="A462" s="1"/>
      <c r="B462" s="157"/>
      <c r="C462" s="154"/>
      <c r="D462" s="154"/>
      <c r="E462" s="155"/>
      <c r="F462" s="3"/>
      <c r="G462" s="156"/>
      <c r="H462" s="3"/>
    </row>
    <row r="463" spans="1:8" s="4" customFormat="1" ht="23.25" customHeight="1" x14ac:dyDescent="0.2">
      <c r="A463" s="1"/>
      <c r="B463" s="157"/>
      <c r="C463" s="154"/>
      <c r="D463" s="154"/>
      <c r="E463" s="155"/>
      <c r="F463" s="3"/>
      <c r="G463" s="156"/>
      <c r="H463" s="3"/>
    </row>
    <row r="464" spans="1:8" s="4" customFormat="1" ht="23.25" customHeight="1" x14ac:dyDescent="0.2">
      <c r="A464" s="1"/>
      <c r="B464" s="157"/>
      <c r="C464" s="154"/>
      <c r="D464" s="154"/>
      <c r="E464" s="155"/>
      <c r="F464" s="3"/>
      <c r="G464" s="156"/>
      <c r="H464" s="3"/>
    </row>
    <row r="465" spans="1:8" s="4" customFormat="1" ht="23.25" customHeight="1" x14ac:dyDescent="0.2">
      <c r="A465" s="1"/>
      <c r="B465" s="157"/>
      <c r="C465" s="154"/>
      <c r="D465" s="154"/>
      <c r="E465" s="155"/>
      <c r="F465" s="3"/>
      <c r="G465" s="156"/>
      <c r="H465" s="3"/>
    </row>
    <row r="466" spans="1:8" s="4" customFormat="1" ht="23.25" customHeight="1" x14ac:dyDescent="0.2">
      <c r="A466" s="1"/>
      <c r="B466" s="157"/>
      <c r="C466" s="154"/>
      <c r="D466" s="154"/>
      <c r="E466" s="155"/>
      <c r="F466" s="3"/>
      <c r="G466" s="156"/>
      <c r="H466" s="3"/>
    </row>
    <row r="467" spans="1:8" s="4" customFormat="1" ht="23.25" customHeight="1" x14ac:dyDescent="0.2">
      <c r="A467" s="1"/>
      <c r="B467" s="157"/>
      <c r="C467" s="154"/>
      <c r="D467" s="154"/>
      <c r="E467" s="155"/>
      <c r="F467" s="3"/>
      <c r="G467" s="156"/>
      <c r="H467" s="3"/>
    </row>
    <row r="468" spans="1:8" s="4" customFormat="1" ht="23.25" customHeight="1" x14ac:dyDescent="0.2">
      <c r="A468" s="1"/>
      <c r="B468" s="157"/>
      <c r="C468" s="154"/>
      <c r="D468" s="154"/>
      <c r="E468" s="155"/>
      <c r="F468" s="3"/>
      <c r="G468" s="156"/>
      <c r="H468" s="3"/>
    </row>
    <row r="469" spans="1:8" s="4" customFormat="1" ht="23.25" customHeight="1" x14ac:dyDescent="0.2">
      <c r="A469" s="1"/>
      <c r="B469" s="157"/>
      <c r="C469" s="154"/>
      <c r="D469" s="154"/>
      <c r="E469" s="155"/>
      <c r="F469" s="3"/>
      <c r="G469" s="156"/>
      <c r="H469" s="3"/>
    </row>
    <row r="470" spans="1:8" s="4" customFormat="1" ht="23.25" customHeight="1" x14ac:dyDescent="0.2">
      <c r="A470" s="1"/>
      <c r="B470" s="157"/>
      <c r="C470" s="154"/>
      <c r="D470" s="154"/>
      <c r="E470" s="155"/>
      <c r="F470" s="3"/>
      <c r="G470" s="156"/>
      <c r="H470" s="3"/>
    </row>
    <row r="471" spans="1:8" s="4" customFormat="1" ht="23.25" customHeight="1" x14ac:dyDescent="0.2">
      <c r="A471" s="1"/>
      <c r="B471" s="157"/>
      <c r="C471" s="154"/>
      <c r="D471" s="154"/>
      <c r="E471" s="155"/>
      <c r="F471" s="3"/>
      <c r="G471" s="156"/>
      <c r="H471" s="3"/>
    </row>
    <row r="472" spans="1:8" s="4" customFormat="1" ht="23.25" customHeight="1" x14ac:dyDescent="0.2">
      <c r="A472" s="1"/>
      <c r="B472" s="157"/>
      <c r="C472" s="154"/>
      <c r="D472" s="154"/>
      <c r="E472" s="155"/>
      <c r="F472" s="3"/>
      <c r="G472" s="156"/>
      <c r="H472" s="3"/>
    </row>
    <row r="473" spans="1:8" s="4" customFormat="1" ht="23.25" customHeight="1" x14ac:dyDescent="0.2">
      <c r="A473" s="1"/>
      <c r="B473" s="157"/>
      <c r="C473" s="154"/>
      <c r="D473" s="154"/>
      <c r="E473" s="155"/>
      <c r="F473" s="3"/>
      <c r="G473" s="156"/>
      <c r="H473" s="3"/>
    </row>
    <row r="474" spans="1:8" s="4" customFormat="1" ht="23.25" customHeight="1" x14ac:dyDescent="0.2">
      <c r="A474" s="1"/>
      <c r="B474" s="157"/>
      <c r="C474" s="154"/>
      <c r="D474" s="154"/>
      <c r="E474" s="155"/>
      <c r="F474" s="3"/>
      <c r="G474" s="156"/>
      <c r="H474" s="3"/>
    </row>
    <row r="475" spans="1:8" s="4" customFormat="1" ht="23.25" customHeight="1" x14ac:dyDescent="0.2">
      <c r="A475" s="1"/>
      <c r="B475" s="157"/>
      <c r="C475" s="154"/>
      <c r="D475" s="154"/>
      <c r="E475" s="155"/>
      <c r="F475" s="3"/>
      <c r="G475" s="156"/>
      <c r="H475" s="3"/>
    </row>
    <row r="476" spans="1:8" s="4" customFormat="1" ht="23.25" customHeight="1" x14ac:dyDescent="0.2">
      <c r="A476" s="1"/>
      <c r="B476" s="157"/>
      <c r="C476" s="154"/>
      <c r="D476" s="154"/>
      <c r="E476" s="155"/>
      <c r="F476" s="3"/>
      <c r="G476" s="156"/>
      <c r="H476" s="3"/>
    </row>
    <row r="477" spans="1:8" s="4" customFormat="1" ht="23.25" customHeight="1" x14ac:dyDescent="0.2">
      <c r="A477" s="1"/>
      <c r="B477" s="157"/>
      <c r="C477" s="154"/>
      <c r="D477" s="154"/>
      <c r="E477" s="155"/>
      <c r="F477" s="3"/>
      <c r="G477" s="156"/>
      <c r="H477" s="3"/>
    </row>
    <row r="478" spans="1:8" s="4" customFormat="1" ht="23.25" customHeight="1" x14ac:dyDescent="0.2">
      <c r="A478" s="1"/>
      <c r="B478" s="157"/>
      <c r="C478" s="154"/>
      <c r="D478" s="154"/>
      <c r="E478" s="155"/>
      <c r="F478" s="3"/>
      <c r="G478" s="156"/>
      <c r="H478" s="3"/>
    </row>
    <row r="479" spans="1:8" s="4" customFormat="1" ht="23.25" customHeight="1" x14ac:dyDescent="0.2">
      <c r="A479" s="1"/>
      <c r="B479" s="157"/>
      <c r="C479" s="154"/>
      <c r="D479" s="154"/>
      <c r="E479" s="155"/>
      <c r="F479" s="3"/>
      <c r="G479" s="156"/>
      <c r="H479" s="3"/>
    </row>
    <row r="480" spans="1:8" s="4" customFormat="1" ht="23.25" customHeight="1" x14ac:dyDescent="0.2">
      <c r="A480" s="1"/>
      <c r="B480" s="157"/>
      <c r="C480" s="154"/>
      <c r="D480" s="154"/>
      <c r="E480" s="155"/>
      <c r="F480" s="3"/>
      <c r="G480" s="156"/>
      <c r="H480" s="3"/>
    </row>
    <row r="481" spans="1:8" s="4" customFormat="1" ht="23.25" customHeight="1" x14ac:dyDescent="0.2">
      <c r="A481" s="1"/>
      <c r="B481" s="157"/>
      <c r="C481" s="154"/>
      <c r="D481" s="154"/>
      <c r="E481" s="155"/>
      <c r="F481" s="3"/>
      <c r="G481" s="156"/>
      <c r="H481" s="3"/>
    </row>
    <row r="482" spans="1:8" s="4" customFormat="1" ht="23.25" customHeight="1" x14ac:dyDescent="0.2">
      <c r="A482" s="1"/>
      <c r="B482" s="157"/>
      <c r="C482" s="154"/>
      <c r="D482" s="154"/>
      <c r="E482" s="155"/>
      <c r="F482" s="3"/>
      <c r="G482" s="156"/>
      <c r="H482" s="3"/>
    </row>
    <row r="483" spans="1:8" s="4" customFormat="1" ht="23.25" customHeight="1" x14ac:dyDescent="0.2">
      <c r="A483" s="1"/>
      <c r="B483" s="157"/>
      <c r="C483" s="154"/>
      <c r="D483" s="154"/>
      <c r="E483" s="155"/>
      <c r="F483" s="3"/>
      <c r="G483" s="156"/>
      <c r="H483" s="3"/>
    </row>
    <row r="484" spans="1:8" s="4" customFormat="1" ht="23.25" customHeight="1" x14ac:dyDescent="0.2">
      <c r="A484" s="1"/>
      <c r="B484" s="157"/>
      <c r="C484" s="154"/>
      <c r="D484" s="154"/>
      <c r="E484" s="155"/>
      <c r="F484" s="3"/>
      <c r="G484" s="156"/>
      <c r="H484" s="3"/>
    </row>
    <row r="485" spans="1:8" s="4" customFormat="1" ht="23.25" customHeight="1" x14ac:dyDescent="0.2">
      <c r="A485" s="1"/>
      <c r="B485" s="157"/>
      <c r="C485" s="154"/>
      <c r="D485" s="154"/>
      <c r="E485" s="155"/>
      <c r="F485" s="3"/>
      <c r="G485" s="156"/>
      <c r="H485" s="3"/>
    </row>
    <row r="486" spans="1:8" s="4" customFormat="1" ht="23.25" customHeight="1" x14ac:dyDescent="0.2">
      <c r="A486" s="1"/>
      <c r="B486" s="157"/>
      <c r="C486" s="154"/>
      <c r="D486" s="154"/>
      <c r="E486" s="155"/>
      <c r="F486" s="3"/>
      <c r="G486" s="156"/>
      <c r="H486" s="3"/>
    </row>
    <row r="487" spans="1:8" s="4" customFormat="1" ht="23.25" customHeight="1" x14ac:dyDescent="0.2">
      <c r="A487" s="1"/>
      <c r="B487" s="157"/>
      <c r="C487" s="154"/>
      <c r="D487" s="154"/>
      <c r="E487" s="155"/>
      <c r="F487" s="3"/>
      <c r="G487" s="156"/>
      <c r="H487" s="3"/>
    </row>
    <row r="488" spans="1:8" s="4" customFormat="1" ht="23.25" customHeight="1" x14ac:dyDescent="0.2">
      <c r="A488" s="1"/>
      <c r="B488" s="157"/>
      <c r="C488" s="154"/>
      <c r="D488" s="154"/>
      <c r="E488" s="155"/>
      <c r="F488" s="3"/>
      <c r="G488" s="156"/>
      <c r="H488" s="3"/>
    </row>
    <row r="489" spans="1:8" s="4" customFormat="1" ht="23.25" customHeight="1" x14ac:dyDescent="0.2">
      <c r="A489" s="1"/>
      <c r="B489" s="157"/>
      <c r="C489" s="154"/>
      <c r="D489" s="154"/>
      <c r="E489" s="155"/>
      <c r="F489" s="3"/>
      <c r="G489" s="156"/>
      <c r="H489" s="3"/>
    </row>
    <row r="490" spans="1:8" s="4" customFormat="1" ht="23.25" customHeight="1" x14ac:dyDescent="0.2">
      <c r="A490" s="1"/>
      <c r="B490" s="157"/>
      <c r="C490" s="154"/>
      <c r="D490" s="154"/>
      <c r="E490" s="155"/>
      <c r="F490" s="3"/>
      <c r="G490" s="156"/>
      <c r="H490" s="3"/>
    </row>
    <row r="491" spans="1:8" s="4" customFormat="1" ht="23.25" customHeight="1" x14ac:dyDescent="0.2">
      <c r="A491" s="1"/>
      <c r="B491" s="157"/>
      <c r="C491" s="154"/>
      <c r="D491" s="154"/>
      <c r="E491" s="155"/>
      <c r="F491" s="3"/>
      <c r="G491" s="156"/>
      <c r="H491" s="3"/>
    </row>
    <row r="492" spans="1:8" s="4" customFormat="1" ht="23.25" customHeight="1" x14ac:dyDescent="0.2">
      <c r="A492" s="1"/>
      <c r="B492" s="157"/>
      <c r="C492" s="154"/>
      <c r="D492" s="154"/>
      <c r="E492" s="155"/>
      <c r="F492" s="3"/>
      <c r="G492" s="156"/>
      <c r="H492" s="3"/>
    </row>
    <row r="493" spans="1:8" s="4" customFormat="1" ht="23.25" customHeight="1" x14ac:dyDescent="0.2">
      <c r="A493" s="1"/>
      <c r="B493" s="157"/>
      <c r="C493" s="154"/>
      <c r="D493" s="154"/>
      <c r="E493" s="155"/>
      <c r="F493" s="3"/>
      <c r="G493" s="156"/>
      <c r="H493" s="3"/>
    </row>
    <row r="494" spans="1:8" s="4" customFormat="1" ht="23.25" customHeight="1" x14ac:dyDescent="0.2">
      <c r="A494" s="1"/>
      <c r="B494" s="157"/>
      <c r="C494" s="154"/>
      <c r="D494" s="154"/>
      <c r="E494" s="155"/>
      <c r="F494" s="3"/>
      <c r="G494" s="156"/>
      <c r="H494" s="3"/>
    </row>
    <row r="495" spans="1:8" s="4" customFormat="1" ht="23.25" customHeight="1" x14ac:dyDescent="0.2">
      <c r="A495" s="1"/>
      <c r="B495" s="157"/>
      <c r="C495" s="154"/>
      <c r="D495" s="154"/>
      <c r="E495" s="155"/>
      <c r="F495" s="3"/>
      <c r="G495" s="156"/>
      <c r="H495" s="3"/>
    </row>
    <row r="496" spans="1:8" s="4" customFormat="1" ht="23.25" customHeight="1" x14ac:dyDescent="0.2">
      <c r="A496" s="1"/>
      <c r="B496" s="157"/>
      <c r="C496" s="154"/>
      <c r="D496" s="154"/>
      <c r="E496" s="155"/>
      <c r="F496" s="3"/>
      <c r="G496" s="156"/>
      <c r="H496" s="3"/>
    </row>
    <row r="497" spans="1:8" s="4" customFormat="1" ht="23.25" customHeight="1" x14ac:dyDescent="0.2">
      <c r="A497" s="1"/>
      <c r="B497" s="157"/>
      <c r="C497" s="154"/>
      <c r="D497" s="154"/>
      <c r="E497" s="155"/>
      <c r="F497" s="3"/>
      <c r="G497" s="156"/>
      <c r="H497" s="3"/>
    </row>
    <row r="498" spans="1:8" s="4" customFormat="1" ht="23.25" customHeight="1" x14ac:dyDescent="0.2">
      <c r="A498" s="1"/>
      <c r="B498" s="157"/>
      <c r="C498" s="154"/>
      <c r="D498" s="154"/>
      <c r="E498" s="155"/>
      <c r="F498" s="3"/>
      <c r="G498" s="156"/>
      <c r="H498" s="3"/>
    </row>
    <row r="499" spans="1:8" s="4" customFormat="1" ht="23.25" customHeight="1" x14ac:dyDescent="0.2">
      <c r="A499" s="1"/>
      <c r="B499" s="157"/>
      <c r="C499" s="154"/>
      <c r="D499" s="154"/>
      <c r="E499" s="155"/>
      <c r="F499" s="3"/>
      <c r="G499" s="156"/>
      <c r="H499" s="3"/>
    </row>
    <row r="500" spans="1:8" s="4" customFormat="1" ht="23.25" customHeight="1" x14ac:dyDescent="0.2">
      <c r="A500" s="1"/>
      <c r="B500" s="157"/>
      <c r="C500" s="154"/>
      <c r="D500" s="154"/>
      <c r="E500" s="155"/>
      <c r="F500" s="3"/>
      <c r="G500" s="156"/>
      <c r="H500" s="3"/>
    </row>
    <row r="501" spans="1:8" s="4" customFormat="1" ht="23.25" customHeight="1" x14ac:dyDescent="0.2">
      <c r="A501" s="1"/>
      <c r="B501" s="157"/>
      <c r="C501" s="154"/>
      <c r="D501" s="154"/>
      <c r="E501" s="155"/>
      <c r="F501" s="3"/>
      <c r="G501" s="156"/>
      <c r="H501" s="3"/>
    </row>
    <row r="502" spans="1:8" s="4" customFormat="1" ht="23.25" customHeight="1" x14ac:dyDescent="0.2">
      <c r="A502" s="1"/>
      <c r="B502" s="157"/>
      <c r="C502" s="154"/>
      <c r="D502" s="154"/>
      <c r="E502" s="155"/>
      <c r="F502" s="3"/>
      <c r="G502" s="156"/>
      <c r="H502" s="3"/>
    </row>
    <row r="503" spans="1:8" s="4" customFormat="1" ht="23.25" customHeight="1" x14ac:dyDescent="0.2">
      <c r="A503" s="1"/>
      <c r="B503" s="157"/>
      <c r="C503" s="154"/>
      <c r="D503" s="154"/>
      <c r="E503" s="155"/>
      <c r="F503" s="3"/>
      <c r="G503" s="156"/>
      <c r="H503" s="3"/>
    </row>
    <row r="504" spans="1:8" s="4" customFormat="1" ht="23.25" customHeight="1" x14ac:dyDescent="0.2">
      <c r="A504" s="1"/>
      <c r="B504" s="157"/>
      <c r="C504" s="154"/>
      <c r="D504" s="154"/>
      <c r="E504" s="155"/>
      <c r="F504" s="3"/>
      <c r="G504" s="156"/>
      <c r="H504" s="3"/>
    </row>
    <row r="505" spans="1:8" s="4" customFormat="1" ht="23.25" customHeight="1" x14ac:dyDescent="0.2">
      <c r="A505" s="1"/>
      <c r="B505" s="157"/>
      <c r="C505" s="154"/>
      <c r="D505" s="154"/>
      <c r="E505" s="155"/>
      <c r="F505" s="3"/>
      <c r="G505" s="156"/>
      <c r="H505" s="3"/>
    </row>
    <row r="506" spans="1:8" s="4" customFormat="1" ht="23.25" customHeight="1" x14ac:dyDescent="0.2">
      <c r="A506" s="1"/>
      <c r="B506" s="157"/>
      <c r="C506" s="154"/>
      <c r="D506" s="154"/>
      <c r="E506" s="155"/>
      <c r="F506" s="3"/>
      <c r="G506" s="156"/>
      <c r="H506" s="3"/>
    </row>
    <row r="507" spans="1:8" s="4" customFormat="1" ht="23.25" customHeight="1" x14ac:dyDescent="0.2">
      <c r="A507" s="1"/>
      <c r="B507" s="157"/>
      <c r="C507" s="154"/>
      <c r="D507" s="154"/>
      <c r="E507" s="155"/>
      <c r="F507" s="3"/>
      <c r="G507" s="156"/>
      <c r="H507" s="3"/>
    </row>
    <row r="508" spans="1:8" s="4" customFormat="1" ht="23.25" customHeight="1" x14ac:dyDescent="0.2">
      <c r="A508" s="1"/>
      <c r="B508" s="157"/>
      <c r="C508" s="154"/>
      <c r="D508" s="154"/>
      <c r="E508" s="155"/>
      <c r="F508" s="3"/>
      <c r="G508" s="156"/>
      <c r="H508" s="3"/>
    </row>
    <row r="509" spans="1:8" s="4" customFormat="1" ht="23.25" customHeight="1" x14ac:dyDescent="0.2">
      <c r="A509" s="1"/>
      <c r="B509" s="157"/>
      <c r="C509" s="154"/>
      <c r="D509" s="154"/>
      <c r="E509" s="155"/>
      <c r="F509" s="3"/>
      <c r="G509" s="156"/>
      <c r="H509" s="3"/>
    </row>
    <row r="510" spans="1:8" s="4" customFormat="1" ht="23.25" customHeight="1" x14ac:dyDescent="0.2">
      <c r="A510" s="1"/>
      <c r="B510" s="157"/>
      <c r="C510" s="154"/>
      <c r="D510" s="154"/>
      <c r="E510" s="155"/>
      <c r="F510" s="3"/>
      <c r="G510" s="156"/>
      <c r="H510" s="3"/>
    </row>
    <row r="511" spans="1:8" s="4" customFormat="1" ht="23.25" customHeight="1" x14ac:dyDescent="0.2">
      <c r="A511" s="1"/>
      <c r="B511" s="157"/>
      <c r="C511" s="154"/>
      <c r="D511" s="154"/>
      <c r="E511" s="155"/>
      <c r="F511" s="3"/>
      <c r="G511" s="156"/>
      <c r="H511" s="3"/>
    </row>
    <row r="512" spans="1:8" s="4" customFormat="1" ht="23.25" customHeight="1" x14ac:dyDescent="0.2">
      <c r="A512" s="1"/>
      <c r="B512" s="157"/>
      <c r="C512" s="154"/>
      <c r="D512" s="154"/>
      <c r="E512" s="155"/>
      <c r="F512" s="3"/>
      <c r="G512" s="156"/>
      <c r="H512" s="3"/>
    </row>
    <row r="513" spans="1:8" s="4" customFormat="1" ht="23.25" customHeight="1" x14ac:dyDescent="0.2">
      <c r="A513" s="1"/>
      <c r="B513" s="157"/>
      <c r="C513" s="154"/>
      <c r="D513" s="154"/>
      <c r="E513" s="155"/>
      <c r="F513" s="3"/>
      <c r="G513" s="156"/>
      <c r="H513" s="3"/>
    </row>
    <row r="514" spans="1:8" s="4" customFormat="1" ht="23.25" customHeight="1" x14ac:dyDescent="0.2">
      <c r="A514" s="1"/>
      <c r="B514" s="157"/>
      <c r="C514" s="154"/>
      <c r="D514" s="154"/>
      <c r="E514" s="155"/>
      <c r="F514" s="3"/>
      <c r="G514" s="156"/>
      <c r="H514" s="3"/>
    </row>
    <row r="515" spans="1:8" s="4" customFormat="1" ht="23.25" customHeight="1" x14ac:dyDescent="0.2">
      <c r="A515" s="1"/>
      <c r="B515" s="157"/>
      <c r="C515" s="154"/>
      <c r="D515" s="154"/>
      <c r="E515" s="155"/>
      <c r="F515" s="3"/>
      <c r="G515" s="156"/>
      <c r="H515" s="3"/>
    </row>
    <row r="516" spans="1:8" s="4" customFormat="1" ht="23.25" customHeight="1" x14ac:dyDescent="0.2">
      <c r="A516" s="1"/>
      <c r="B516" s="157"/>
      <c r="C516" s="154"/>
      <c r="D516" s="154"/>
      <c r="E516" s="155"/>
      <c r="F516" s="3"/>
      <c r="G516" s="156"/>
      <c r="H516" s="3"/>
    </row>
    <row r="517" spans="1:8" s="4" customFormat="1" ht="23.25" customHeight="1" x14ac:dyDescent="0.2">
      <c r="A517" s="1"/>
      <c r="B517" s="157"/>
      <c r="C517" s="154"/>
      <c r="D517" s="154"/>
      <c r="E517" s="155"/>
      <c r="F517" s="3"/>
      <c r="G517" s="156"/>
      <c r="H517" s="3"/>
    </row>
    <row r="518" spans="1:8" s="4" customFormat="1" ht="23.25" customHeight="1" x14ac:dyDescent="0.2">
      <c r="A518" s="1"/>
      <c r="B518" s="157"/>
      <c r="C518" s="154"/>
      <c r="D518" s="154"/>
      <c r="E518" s="155"/>
      <c r="F518" s="3"/>
      <c r="G518" s="156"/>
      <c r="H518" s="3"/>
    </row>
    <row r="519" spans="1:8" s="4" customFormat="1" ht="23.25" customHeight="1" x14ac:dyDescent="0.2">
      <c r="A519" s="1"/>
      <c r="B519" s="157"/>
      <c r="C519" s="154"/>
      <c r="D519" s="154"/>
      <c r="E519" s="155"/>
      <c r="F519" s="3"/>
      <c r="G519" s="156"/>
      <c r="H519" s="3"/>
    </row>
    <row r="520" spans="1:8" s="4" customFormat="1" ht="23.25" customHeight="1" x14ac:dyDescent="0.2">
      <c r="A520" s="1"/>
      <c r="B520" s="157"/>
      <c r="C520" s="154"/>
      <c r="D520" s="154"/>
      <c r="E520" s="155"/>
      <c r="F520" s="3"/>
      <c r="G520" s="156"/>
      <c r="H520" s="3"/>
    </row>
    <row r="521" spans="1:8" s="4" customFormat="1" ht="23.25" customHeight="1" x14ac:dyDescent="0.2">
      <c r="A521" s="1"/>
      <c r="B521" s="157"/>
      <c r="C521" s="154"/>
      <c r="D521" s="154"/>
      <c r="E521" s="155"/>
      <c r="F521" s="3"/>
      <c r="G521" s="156"/>
      <c r="H521" s="3"/>
    </row>
    <row r="522" spans="1:8" s="4" customFormat="1" ht="23.25" customHeight="1" x14ac:dyDescent="0.2">
      <c r="A522" s="1"/>
      <c r="B522" s="157"/>
      <c r="C522" s="154"/>
      <c r="D522" s="154"/>
      <c r="E522" s="155"/>
      <c r="F522" s="3"/>
      <c r="G522" s="156"/>
      <c r="H522" s="3"/>
    </row>
    <row r="523" spans="1:8" s="4" customFormat="1" ht="23.25" customHeight="1" x14ac:dyDescent="0.2">
      <c r="A523" s="1"/>
      <c r="B523" s="157"/>
      <c r="C523" s="154"/>
      <c r="D523" s="154"/>
      <c r="E523" s="155"/>
      <c r="F523" s="3"/>
      <c r="G523" s="156"/>
      <c r="H523" s="3"/>
    </row>
    <row r="524" spans="1:8" s="4" customFormat="1" ht="23.25" customHeight="1" x14ac:dyDescent="0.2">
      <c r="A524" s="1"/>
      <c r="B524" s="157"/>
      <c r="C524" s="154"/>
      <c r="D524" s="154"/>
      <c r="E524" s="155"/>
      <c r="F524" s="3"/>
      <c r="G524" s="156"/>
      <c r="H524" s="3"/>
    </row>
    <row r="525" spans="1:8" s="4" customFormat="1" ht="23.25" customHeight="1" x14ac:dyDescent="0.2">
      <c r="A525" s="1"/>
      <c r="B525" s="157"/>
      <c r="C525" s="154"/>
      <c r="D525" s="154"/>
      <c r="E525" s="155"/>
      <c r="F525" s="3"/>
      <c r="G525" s="156"/>
      <c r="H525" s="3"/>
    </row>
    <row r="526" spans="1:8" s="4" customFormat="1" ht="23.25" customHeight="1" x14ac:dyDescent="0.2">
      <c r="A526" s="1"/>
      <c r="B526" s="157"/>
      <c r="C526" s="154"/>
      <c r="D526" s="154"/>
      <c r="E526" s="155"/>
      <c r="F526" s="3"/>
      <c r="G526" s="156"/>
      <c r="H526" s="3"/>
    </row>
    <row r="527" spans="1:8" s="4" customFormat="1" ht="23.25" customHeight="1" x14ac:dyDescent="0.2">
      <c r="A527" s="1"/>
      <c r="B527" s="157"/>
      <c r="C527" s="154"/>
      <c r="D527" s="154"/>
      <c r="E527" s="155"/>
      <c r="F527" s="3"/>
      <c r="G527" s="156"/>
      <c r="H527" s="3"/>
    </row>
    <row r="528" spans="1:8" s="4" customFormat="1" ht="23.25" customHeight="1" x14ac:dyDescent="0.2">
      <c r="A528" s="1"/>
      <c r="B528" s="157"/>
      <c r="C528" s="154"/>
      <c r="D528" s="154"/>
      <c r="E528" s="155"/>
      <c r="F528" s="3"/>
      <c r="G528" s="156"/>
      <c r="H528" s="3"/>
    </row>
    <row r="529" spans="1:8" s="4" customFormat="1" ht="23.25" customHeight="1" x14ac:dyDescent="0.2">
      <c r="A529" s="1"/>
      <c r="B529" s="157"/>
      <c r="C529" s="154"/>
      <c r="D529" s="154"/>
      <c r="E529" s="155"/>
      <c r="F529" s="3"/>
      <c r="G529" s="156"/>
      <c r="H529" s="3"/>
    </row>
    <row r="530" spans="1:8" s="4" customFormat="1" ht="23.25" customHeight="1" x14ac:dyDescent="0.2">
      <c r="A530" s="1"/>
      <c r="B530" s="157"/>
      <c r="C530" s="154"/>
      <c r="D530" s="154"/>
      <c r="E530" s="155"/>
      <c r="F530" s="3"/>
      <c r="G530" s="156"/>
      <c r="H530" s="3"/>
    </row>
    <row r="531" spans="1:8" s="4" customFormat="1" ht="23.25" customHeight="1" x14ac:dyDescent="0.2">
      <c r="A531" s="1"/>
      <c r="B531" s="157"/>
      <c r="C531" s="154"/>
      <c r="D531" s="154"/>
      <c r="E531" s="155"/>
      <c r="F531" s="3"/>
      <c r="G531" s="156"/>
      <c r="H531" s="3"/>
    </row>
    <row r="532" spans="1:8" s="4" customFormat="1" ht="23.25" customHeight="1" x14ac:dyDescent="0.2">
      <c r="A532" s="1"/>
      <c r="B532" s="157"/>
      <c r="C532" s="154"/>
      <c r="D532" s="154"/>
      <c r="E532" s="155"/>
      <c r="F532" s="3"/>
      <c r="G532" s="156"/>
      <c r="H532" s="3"/>
    </row>
    <row r="533" spans="1:8" s="4" customFormat="1" ht="23.25" customHeight="1" x14ac:dyDescent="0.2">
      <c r="A533" s="1"/>
      <c r="B533" s="157"/>
      <c r="C533" s="154"/>
      <c r="D533" s="154"/>
      <c r="E533" s="155"/>
      <c r="F533" s="3"/>
      <c r="G533" s="156"/>
      <c r="H533" s="3"/>
    </row>
    <row r="534" spans="1:8" s="4" customFormat="1" ht="23.25" customHeight="1" x14ac:dyDescent="0.2">
      <c r="A534" s="1"/>
      <c r="B534" s="157"/>
      <c r="C534" s="154"/>
      <c r="D534" s="154"/>
      <c r="E534" s="155"/>
      <c r="F534" s="3"/>
      <c r="G534" s="156"/>
      <c r="H534" s="3"/>
    </row>
    <row r="535" spans="1:8" s="4" customFormat="1" ht="23.25" customHeight="1" x14ac:dyDescent="0.2">
      <c r="A535" s="1"/>
      <c r="B535" s="157"/>
      <c r="C535" s="154"/>
      <c r="D535" s="154"/>
      <c r="E535" s="155"/>
      <c r="F535" s="3"/>
      <c r="G535" s="156"/>
      <c r="H535" s="3"/>
    </row>
    <row r="536" spans="1:8" s="4" customFormat="1" ht="23.25" customHeight="1" x14ac:dyDescent="0.2">
      <c r="A536" s="1"/>
      <c r="B536" s="157"/>
      <c r="C536" s="154"/>
      <c r="D536" s="154"/>
      <c r="E536" s="155"/>
      <c r="F536" s="3"/>
      <c r="G536" s="156"/>
      <c r="H536" s="3"/>
    </row>
    <row r="537" spans="1:8" s="4" customFormat="1" ht="23.25" customHeight="1" x14ac:dyDescent="0.2">
      <c r="A537" s="1"/>
      <c r="B537" s="157"/>
      <c r="C537" s="154"/>
      <c r="D537" s="154"/>
      <c r="E537" s="155"/>
      <c r="F537" s="3"/>
      <c r="G537" s="156"/>
      <c r="H537" s="3"/>
    </row>
    <row r="538" spans="1:8" s="4" customFormat="1" ht="23.25" customHeight="1" x14ac:dyDescent="0.2">
      <c r="A538" s="1"/>
      <c r="B538" s="157"/>
      <c r="C538" s="154"/>
      <c r="D538" s="154"/>
      <c r="E538" s="155"/>
      <c r="F538" s="3"/>
      <c r="G538" s="156"/>
      <c r="H538" s="3"/>
    </row>
    <row r="539" spans="1:8" s="4" customFormat="1" ht="23.25" customHeight="1" x14ac:dyDescent="0.2">
      <c r="A539" s="1"/>
      <c r="B539" s="157"/>
      <c r="C539" s="154"/>
      <c r="D539" s="154"/>
      <c r="E539" s="155"/>
      <c r="F539" s="3"/>
      <c r="G539" s="156"/>
      <c r="H539" s="3"/>
    </row>
    <row r="540" spans="1:8" s="4" customFormat="1" ht="23.25" customHeight="1" x14ac:dyDescent="0.2">
      <c r="A540" s="1"/>
      <c r="B540" s="157"/>
      <c r="C540" s="154"/>
      <c r="D540" s="154"/>
      <c r="E540" s="155"/>
      <c r="F540" s="3"/>
      <c r="G540" s="156"/>
      <c r="H540" s="3"/>
    </row>
    <row r="541" spans="1:8" s="4" customFormat="1" ht="23.25" customHeight="1" x14ac:dyDescent="0.2">
      <c r="A541" s="1"/>
      <c r="B541" s="157"/>
      <c r="C541" s="154"/>
      <c r="D541" s="154"/>
      <c r="E541" s="155"/>
      <c r="F541" s="3"/>
      <c r="G541" s="156"/>
      <c r="H541" s="3"/>
    </row>
    <row r="542" spans="1:8" s="4" customFormat="1" ht="23.25" customHeight="1" x14ac:dyDescent="0.2">
      <c r="A542" s="1"/>
      <c r="B542" s="157"/>
      <c r="C542" s="154"/>
      <c r="D542" s="154"/>
      <c r="E542" s="155"/>
      <c r="F542" s="3"/>
      <c r="G542" s="156"/>
      <c r="H542" s="3"/>
    </row>
    <row r="543" spans="1:8" s="4" customFormat="1" ht="23.25" customHeight="1" x14ac:dyDescent="0.2">
      <c r="A543" s="1"/>
      <c r="B543" s="157"/>
      <c r="C543" s="154"/>
      <c r="D543" s="154"/>
      <c r="E543" s="155"/>
      <c r="F543" s="3"/>
      <c r="G543" s="156"/>
      <c r="H543" s="3"/>
    </row>
    <row r="544" spans="1:8" s="4" customFormat="1" ht="23.25" customHeight="1" x14ac:dyDescent="0.2">
      <c r="A544" s="1"/>
      <c r="B544" s="157"/>
      <c r="C544" s="154"/>
      <c r="D544" s="154"/>
      <c r="E544" s="155"/>
      <c r="F544" s="3"/>
      <c r="G544" s="156"/>
      <c r="H544" s="3"/>
    </row>
    <row r="545" spans="1:8" s="4" customFormat="1" ht="23.25" customHeight="1" x14ac:dyDescent="0.2">
      <c r="A545" s="1"/>
      <c r="B545" s="157"/>
      <c r="C545" s="154"/>
      <c r="D545" s="154"/>
      <c r="E545" s="155"/>
      <c r="F545" s="3"/>
      <c r="G545" s="156"/>
      <c r="H545" s="3"/>
    </row>
    <row r="546" spans="1:8" s="4" customFormat="1" ht="23.25" customHeight="1" x14ac:dyDescent="0.2">
      <c r="A546" s="1"/>
      <c r="B546" s="157"/>
      <c r="C546" s="154"/>
      <c r="D546" s="154"/>
      <c r="E546" s="155"/>
      <c r="F546" s="3"/>
      <c r="G546" s="156"/>
      <c r="H546" s="3"/>
    </row>
    <row r="547" spans="1:8" s="4" customFormat="1" ht="23.25" customHeight="1" x14ac:dyDescent="0.2">
      <c r="A547" s="1"/>
      <c r="B547" s="157"/>
      <c r="C547" s="154"/>
      <c r="D547" s="154"/>
      <c r="E547" s="155"/>
      <c r="F547" s="3"/>
      <c r="G547" s="156"/>
      <c r="H547" s="3"/>
    </row>
    <row r="548" spans="1:8" s="4" customFormat="1" ht="23.25" customHeight="1" x14ac:dyDescent="0.2">
      <c r="A548" s="1"/>
      <c r="B548" s="157"/>
      <c r="C548" s="154"/>
      <c r="D548" s="154"/>
      <c r="E548" s="155"/>
      <c r="F548" s="3"/>
      <c r="G548" s="156"/>
      <c r="H548" s="3"/>
    </row>
    <row r="549" spans="1:8" s="4" customFormat="1" ht="23.25" customHeight="1" x14ac:dyDescent="0.2">
      <c r="A549" s="1"/>
      <c r="B549" s="157"/>
      <c r="C549" s="154"/>
      <c r="D549" s="154"/>
      <c r="E549" s="155"/>
      <c r="F549" s="3"/>
      <c r="G549" s="156"/>
      <c r="H549" s="3"/>
    </row>
    <row r="550" spans="1:8" s="4" customFormat="1" ht="23.25" customHeight="1" x14ac:dyDescent="0.2">
      <c r="A550" s="1"/>
      <c r="B550" s="157"/>
      <c r="C550" s="154"/>
      <c r="D550" s="154"/>
      <c r="E550" s="155"/>
      <c r="F550" s="3"/>
      <c r="G550" s="156"/>
      <c r="H550" s="3"/>
    </row>
    <row r="551" spans="1:8" s="4" customFormat="1" ht="23.25" customHeight="1" x14ac:dyDescent="0.2">
      <c r="A551" s="1"/>
      <c r="B551" s="157"/>
      <c r="C551" s="154"/>
      <c r="D551" s="154"/>
      <c r="E551" s="155"/>
      <c r="F551" s="3"/>
      <c r="G551" s="156"/>
      <c r="H551" s="3"/>
    </row>
    <row r="552" spans="1:8" s="4" customFormat="1" ht="23.25" customHeight="1" x14ac:dyDescent="0.2">
      <c r="A552" s="1"/>
      <c r="B552" s="157"/>
      <c r="C552" s="154"/>
      <c r="D552" s="154"/>
      <c r="E552" s="155"/>
      <c r="F552" s="3"/>
      <c r="G552" s="156"/>
      <c r="H552" s="3"/>
    </row>
    <row r="553" spans="1:8" s="4" customFormat="1" ht="23.25" customHeight="1" x14ac:dyDescent="0.2">
      <c r="A553" s="1"/>
      <c r="B553" s="157"/>
      <c r="C553" s="154"/>
      <c r="D553" s="154"/>
      <c r="E553" s="155"/>
      <c r="F553" s="3"/>
      <c r="G553" s="156"/>
      <c r="H553" s="3"/>
    </row>
    <row r="554" spans="1:8" s="4" customFormat="1" ht="23.25" customHeight="1" x14ac:dyDescent="0.2">
      <c r="A554" s="1"/>
      <c r="B554" s="157"/>
      <c r="C554" s="154"/>
      <c r="D554" s="154"/>
      <c r="E554" s="155"/>
      <c r="F554" s="3"/>
      <c r="G554" s="156"/>
      <c r="H554" s="3"/>
    </row>
    <row r="555" spans="1:8" s="4" customFormat="1" ht="23.25" customHeight="1" x14ac:dyDescent="0.2">
      <c r="A555" s="1"/>
      <c r="B555" s="157"/>
      <c r="C555" s="154"/>
      <c r="D555" s="154"/>
      <c r="E555" s="155"/>
      <c r="F555" s="3"/>
      <c r="G555" s="156"/>
      <c r="H555" s="3"/>
    </row>
    <row r="556" spans="1:8" s="4" customFormat="1" ht="23.25" customHeight="1" x14ac:dyDescent="0.2">
      <c r="A556" s="1"/>
      <c r="B556" s="157"/>
      <c r="C556" s="154"/>
      <c r="D556" s="154"/>
      <c r="E556" s="155"/>
      <c r="F556" s="3"/>
      <c r="G556" s="156"/>
      <c r="H556" s="3"/>
    </row>
    <row r="557" spans="1:8" s="4" customFormat="1" ht="23.25" customHeight="1" x14ac:dyDescent="0.2">
      <c r="A557" s="1"/>
      <c r="B557" s="157"/>
      <c r="C557" s="154"/>
      <c r="D557" s="154"/>
      <c r="E557" s="155"/>
      <c r="F557" s="3"/>
      <c r="G557" s="156"/>
      <c r="H557" s="3"/>
    </row>
    <row r="558" spans="1:8" s="4" customFormat="1" ht="23.25" customHeight="1" x14ac:dyDescent="0.2">
      <c r="A558" s="1"/>
      <c r="B558" s="157"/>
      <c r="C558" s="154"/>
      <c r="D558" s="154"/>
      <c r="E558" s="155"/>
      <c r="F558" s="3"/>
      <c r="G558" s="156"/>
      <c r="H558" s="3"/>
    </row>
    <row r="559" spans="1:8" s="4" customFormat="1" ht="23.25" customHeight="1" x14ac:dyDescent="0.2">
      <c r="A559" s="1"/>
      <c r="B559" s="157"/>
      <c r="C559" s="154"/>
      <c r="D559" s="154"/>
      <c r="E559" s="155"/>
      <c r="F559" s="3"/>
      <c r="G559" s="156"/>
      <c r="H559" s="3"/>
    </row>
    <row r="560" spans="1:8" s="4" customFormat="1" ht="23.25" customHeight="1" x14ac:dyDescent="0.2">
      <c r="A560" s="1"/>
      <c r="B560" s="157"/>
      <c r="C560" s="154"/>
      <c r="D560" s="154"/>
      <c r="E560" s="155"/>
      <c r="F560" s="3"/>
      <c r="G560" s="156"/>
      <c r="H560" s="3"/>
    </row>
    <row r="561" spans="1:8" s="4" customFormat="1" ht="23.25" customHeight="1" x14ac:dyDescent="0.2">
      <c r="A561" s="1"/>
      <c r="B561" s="157"/>
      <c r="C561" s="154"/>
      <c r="D561" s="154"/>
      <c r="E561" s="155"/>
      <c r="F561" s="3"/>
      <c r="G561" s="156"/>
      <c r="H561" s="3"/>
    </row>
    <row r="562" spans="1:8" s="4" customFormat="1" ht="23.25" customHeight="1" x14ac:dyDescent="0.2">
      <c r="A562" s="1"/>
      <c r="B562" s="157"/>
      <c r="C562" s="154"/>
      <c r="D562" s="154"/>
      <c r="E562" s="155"/>
      <c r="F562" s="3"/>
      <c r="G562" s="156"/>
      <c r="H562" s="3"/>
    </row>
    <row r="563" spans="1:8" s="4" customFormat="1" ht="23.25" customHeight="1" x14ac:dyDescent="0.2">
      <c r="A563" s="1"/>
      <c r="B563" s="157"/>
      <c r="C563" s="154"/>
      <c r="D563" s="154"/>
      <c r="E563" s="155"/>
      <c r="F563" s="3"/>
      <c r="G563" s="156"/>
      <c r="H563" s="3"/>
    </row>
    <row r="564" spans="1:8" s="4" customFormat="1" ht="23.25" customHeight="1" x14ac:dyDescent="0.2">
      <c r="A564" s="1"/>
      <c r="B564" s="157"/>
      <c r="C564" s="154"/>
      <c r="D564" s="154"/>
      <c r="E564" s="155"/>
      <c r="F564" s="3"/>
      <c r="G564" s="156"/>
      <c r="H564" s="3"/>
    </row>
    <row r="565" spans="1:8" s="4" customFormat="1" ht="23.25" customHeight="1" x14ac:dyDescent="0.2">
      <c r="A565" s="1"/>
      <c r="B565" s="157"/>
      <c r="C565" s="154"/>
      <c r="D565" s="154"/>
      <c r="E565" s="155"/>
      <c r="F565" s="3"/>
      <c r="G565" s="156"/>
      <c r="H565" s="3"/>
    </row>
    <row r="566" spans="1:8" s="4" customFormat="1" ht="23.25" customHeight="1" x14ac:dyDescent="0.2">
      <c r="A566" s="1"/>
      <c r="B566" s="157"/>
      <c r="C566" s="154"/>
      <c r="D566" s="154"/>
      <c r="E566" s="155"/>
      <c r="F566" s="3"/>
      <c r="G566" s="156"/>
      <c r="H566" s="3"/>
    </row>
    <row r="567" spans="1:8" s="4" customFormat="1" ht="23.25" customHeight="1" x14ac:dyDescent="0.2">
      <c r="A567" s="1"/>
      <c r="B567" s="157"/>
      <c r="C567" s="154"/>
      <c r="D567" s="154"/>
      <c r="E567" s="155"/>
      <c r="F567" s="3"/>
      <c r="G567" s="156"/>
      <c r="H567" s="3"/>
    </row>
    <row r="568" spans="1:8" s="4" customFormat="1" ht="23.25" customHeight="1" x14ac:dyDescent="0.2">
      <c r="A568" s="1"/>
      <c r="B568" s="157"/>
      <c r="C568" s="154"/>
      <c r="D568" s="154"/>
      <c r="E568" s="155"/>
      <c r="F568" s="3"/>
      <c r="G568" s="156"/>
      <c r="H568" s="3"/>
    </row>
    <row r="569" spans="1:8" s="4" customFormat="1" ht="23.25" customHeight="1" x14ac:dyDescent="0.2">
      <c r="A569" s="1"/>
      <c r="B569" s="157"/>
      <c r="C569" s="154"/>
      <c r="D569" s="154"/>
      <c r="E569" s="155"/>
      <c r="F569" s="3"/>
      <c r="G569" s="156"/>
      <c r="H569" s="3"/>
    </row>
    <row r="570" spans="1:8" s="4" customFormat="1" ht="23.25" customHeight="1" x14ac:dyDescent="0.2">
      <c r="A570" s="1"/>
      <c r="B570" s="157"/>
      <c r="C570" s="154"/>
      <c r="D570" s="154"/>
      <c r="E570" s="155"/>
      <c r="F570" s="3"/>
      <c r="G570" s="156"/>
      <c r="H570" s="3"/>
    </row>
    <row r="571" spans="1:8" s="4" customFormat="1" ht="23.25" customHeight="1" x14ac:dyDescent="0.2">
      <c r="A571" s="1"/>
      <c r="B571" s="157"/>
      <c r="C571" s="154"/>
      <c r="D571" s="154"/>
      <c r="E571" s="155"/>
      <c r="F571" s="3"/>
      <c r="G571" s="156"/>
      <c r="H571" s="3"/>
    </row>
    <row r="572" spans="1:8" s="4" customFormat="1" ht="23.25" customHeight="1" x14ac:dyDescent="0.2">
      <c r="A572" s="1"/>
      <c r="B572" s="157"/>
      <c r="C572" s="154"/>
      <c r="D572" s="154"/>
      <c r="E572" s="155"/>
      <c r="F572" s="3"/>
      <c r="G572" s="156"/>
      <c r="H572" s="3"/>
    </row>
    <row r="573" spans="1:8" s="4" customFormat="1" ht="23.25" customHeight="1" x14ac:dyDescent="0.2">
      <c r="A573" s="1"/>
      <c r="B573" s="157"/>
      <c r="C573" s="154"/>
      <c r="D573" s="154"/>
      <c r="E573" s="155"/>
      <c r="F573" s="3"/>
      <c r="G573" s="156"/>
      <c r="H573" s="3"/>
    </row>
    <row r="574" spans="1:8" s="4" customFormat="1" ht="23.25" customHeight="1" x14ac:dyDescent="0.2">
      <c r="A574" s="1"/>
      <c r="B574" s="157"/>
      <c r="C574" s="154"/>
      <c r="D574" s="154"/>
      <c r="E574" s="155"/>
      <c r="F574" s="3"/>
      <c r="G574" s="156"/>
      <c r="H574" s="3"/>
    </row>
    <row r="575" spans="1:8" s="4" customFormat="1" ht="23.25" customHeight="1" x14ac:dyDescent="0.2">
      <c r="A575" s="1"/>
      <c r="B575" s="157"/>
      <c r="C575" s="154"/>
      <c r="D575" s="154"/>
      <c r="E575" s="155"/>
      <c r="F575" s="3"/>
      <c r="G575" s="156"/>
      <c r="H575" s="3"/>
    </row>
    <row r="576" spans="1:8" s="4" customFormat="1" ht="23.25" customHeight="1" x14ac:dyDescent="0.2">
      <c r="A576" s="1"/>
      <c r="B576" s="157"/>
      <c r="C576" s="154"/>
      <c r="D576" s="154"/>
      <c r="E576" s="155"/>
      <c r="F576" s="3"/>
      <c r="G576" s="156"/>
      <c r="H576" s="3"/>
    </row>
    <row r="577" spans="1:8" s="4" customFormat="1" ht="23.25" customHeight="1" x14ac:dyDescent="0.2">
      <c r="A577" s="1"/>
      <c r="B577" s="157"/>
      <c r="C577" s="154"/>
      <c r="D577" s="154"/>
      <c r="E577" s="155"/>
      <c r="F577" s="3"/>
      <c r="G577" s="156"/>
      <c r="H577" s="3"/>
    </row>
    <row r="578" spans="1:8" s="4" customFormat="1" ht="23.25" customHeight="1" x14ac:dyDescent="0.2">
      <c r="A578" s="1"/>
      <c r="B578" s="157"/>
      <c r="C578" s="154"/>
      <c r="D578" s="154"/>
      <c r="E578" s="155"/>
      <c r="F578" s="3"/>
      <c r="G578" s="156"/>
      <c r="H578" s="3"/>
    </row>
    <row r="579" spans="1:8" s="4" customFormat="1" ht="23.25" customHeight="1" x14ac:dyDescent="0.2">
      <c r="A579" s="1"/>
      <c r="B579" s="157"/>
      <c r="C579" s="154"/>
      <c r="D579" s="154"/>
      <c r="E579" s="155"/>
      <c r="F579" s="3"/>
      <c r="G579" s="156"/>
      <c r="H579" s="3"/>
    </row>
    <row r="580" spans="1:8" s="4" customFormat="1" ht="23.25" customHeight="1" x14ac:dyDescent="0.2">
      <c r="A580" s="1"/>
      <c r="B580" s="157"/>
      <c r="C580" s="154"/>
      <c r="D580" s="154"/>
      <c r="E580" s="155"/>
      <c r="F580" s="3"/>
      <c r="G580" s="156"/>
      <c r="H580" s="3"/>
    </row>
    <row r="581" spans="1:8" s="4" customFormat="1" ht="23.25" customHeight="1" x14ac:dyDescent="0.2">
      <c r="A581" s="1"/>
      <c r="B581" s="157"/>
      <c r="C581" s="154"/>
      <c r="D581" s="154"/>
      <c r="E581" s="155"/>
      <c r="F581" s="3"/>
      <c r="G581" s="156"/>
      <c r="H581" s="3"/>
    </row>
    <row r="582" spans="1:8" s="4" customFormat="1" ht="23.25" customHeight="1" x14ac:dyDescent="0.2">
      <c r="A582" s="1"/>
      <c r="B582" s="157"/>
      <c r="C582" s="154"/>
      <c r="D582" s="154"/>
      <c r="E582" s="155"/>
      <c r="F582" s="3"/>
      <c r="G582" s="156"/>
      <c r="H582" s="3"/>
    </row>
    <row r="583" spans="1:8" s="4" customFormat="1" ht="23.25" customHeight="1" x14ac:dyDescent="0.2">
      <c r="A583" s="1"/>
      <c r="B583" s="157"/>
      <c r="C583" s="154"/>
      <c r="D583" s="154"/>
      <c r="E583" s="155"/>
      <c r="F583" s="3"/>
      <c r="G583" s="156"/>
      <c r="H583" s="3"/>
    </row>
    <row r="584" spans="1:8" s="4" customFormat="1" ht="23.25" customHeight="1" x14ac:dyDescent="0.2">
      <c r="A584" s="1"/>
      <c r="B584" s="157"/>
      <c r="C584" s="154"/>
      <c r="D584" s="154"/>
      <c r="E584" s="155"/>
      <c r="F584" s="3"/>
      <c r="G584" s="156"/>
      <c r="H584" s="3"/>
    </row>
    <row r="585" spans="1:8" s="4" customFormat="1" ht="23.25" customHeight="1" x14ac:dyDescent="0.2">
      <c r="A585" s="1"/>
      <c r="B585" s="157"/>
      <c r="C585" s="154"/>
      <c r="D585" s="154"/>
      <c r="E585" s="155"/>
      <c r="F585" s="3"/>
      <c r="G585" s="156"/>
      <c r="H585" s="3"/>
    </row>
    <row r="586" spans="1:8" s="4" customFormat="1" ht="23.25" customHeight="1" x14ac:dyDescent="0.2">
      <c r="A586" s="1"/>
      <c r="B586" s="157"/>
      <c r="C586" s="154"/>
      <c r="D586" s="154"/>
      <c r="E586" s="155"/>
      <c r="F586" s="3"/>
      <c r="G586" s="156"/>
      <c r="H586" s="3"/>
    </row>
    <row r="587" spans="1:8" s="4" customFormat="1" ht="23.25" customHeight="1" x14ac:dyDescent="0.2">
      <c r="A587" s="1"/>
      <c r="B587" s="157"/>
      <c r="C587" s="154"/>
      <c r="D587" s="154"/>
      <c r="E587" s="155"/>
      <c r="F587" s="3"/>
      <c r="G587" s="156"/>
      <c r="H587" s="3"/>
    </row>
    <row r="588" spans="1:8" s="4" customFormat="1" ht="23.25" customHeight="1" x14ac:dyDescent="0.2">
      <c r="A588" s="1"/>
      <c r="B588" s="157"/>
      <c r="C588" s="154"/>
      <c r="D588" s="154"/>
      <c r="E588" s="155"/>
      <c r="F588" s="3"/>
      <c r="G588" s="156"/>
      <c r="H588" s="3"/>
    </row>
    <row r="589" spans="1:8" s="4" customFormat="1" ht="23.25" customHeight="1" x14ac:dyDescent="0.2">
      <c r="A589" s="1"/>
      <c r="B589" s="157"/>
      <c r="C589" s="154"/>
      <c r="D589" s="154"/>
      <c r="E589" s="155"/>
      <c r="F589" s="3"/>
      <c r="G589" s="156"/>
      <c r="H589" s="3"/>
    </row>
    <row r="590" spans="1:8" s="4" customFormat="1" ht="23.25" customHeight="1" x14ac:dyDescent="0.2">
      <c r="A590" s="1"/>
      <c r="B590" s="157"/>
      <c r="C590" s="154"/>
      <c r="D590" s="154"/>
      <c r="E590" s="155"/>
      <c r="F590" s="3"/>
      <c r="G590" s="156"/>
      <c r="H590" s="3"/>
    </row>
  </sheetData>
  <mergeCells count="14">
    <mergeCell ref="A198:B198"/>
    <mergeCell ref="D198:G198"/>
    <mergeCell ref="A190:B190"/>
    <mergeCell ref="E190:G190"/>
    <mergeCell ref="A191:B191"/>
    <mergeCell ref="E191:G191"/>
    <mergeCell ref="A197:B197"/>
    <mergeCell ref="D197:G197"/>
    <mergeCell ref="B1:G1"/>
    <mergeCell ref="B2:G2"/>
    <mergeCell ref="B3:G3"/>
    <mergeCell ref="A4:G4"/>
    <mergeCell ref="B5:G5"/>
    <mergeCell ref="A6:A7"/>
  </mergeCells>
  <printOptions horizontalCentered="1"/>
  <pageMargins left="0.19685039370078741" right="0.19685039370078741" top="0.78740157480314965" bottom="0.19685039370078741" header="0.19685039370078741" footer="0.19685039370078741"/>
  <pageSetup scale="44" orientation="portrait" r:id="rId1"/>
  <headerFooter>
    <oddFooter>&amp;C&amp;P</oddFooter>
    <evenHeader xml:space="preserve">&amp;C&amp;[Página1
</evenHeader>
    <firstFooter>&amp;CPAGINA - 1</firstFooter>
  </headerFooter>
  <rowBreaks count="4" manualBreakCount="4">
    <brk id="38" max="4" man="1"/>
    <brk id="90" max="4" man="1"/>
    <brk id="134" max="4" man="1"/>
    <brk id="199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PRESUP. EJEC. 2023</vt:lpstr>
      <vt:lpstr>'PRESUP. EJEC. 2023'!Área_de_impresión</vt:lpstr>
      <vt:lpstr>'PRESUP. EJEC.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2023-02-07T14:28:45Z</dcterms:created>
  <dcterms:modified xsi:type="dcterms:W3CDTF">2023-02-07T14:29:14Z</dcterms:modified>
</cp:coreProperties>
</file>