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DE FEBRERO 2025\"/>
    </mc:Choice>
  </mc:AlternateContent>
  <xr:revisionPtr revIDLastSave="0" documentId="8_{57B5F839-C488-4120-9793-F785B59758D2}" xr6:coauthVersionLast="47" xr6:coauthVersionMax="47" xr10:uidLastSave="{00000000-0000-0000-0000-000000000000}"/>
  <bookViews>
    <workbookView xWindow="-120" yWindow="-120" windowWidth="29040" windowHeight="15840" xr2:uid="{C4C5EB3E-F771-408C-A665-1194395A67FF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2025'!$A$1:$V$196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6" i="1" l="1"/>
  <c r="H176" i="1"/>
  <c r="G176" i="1"/>
  <c r="I176" i="1" s="1"/>
  <c r="I175" i="1" s="1"/>
  <c r="U175" i="1"/>
  <c r="U178" i="1" s="1"/>
  <c r="T175" i="1"/>
  <c r="T178" i="1" s="1"/>
  <c r="S175" i="1"/>
  <c r="S178" i="1" s="1"/>
  <c r="R175" i="1"/>
  <c r="Q175" i="1"/>
  <c r="Q178" i="1" s="1"/>
  <c r="P175" i="1"/>
  <c r="P178" i="1" s="1"/>
  <c r="O175" i="1"/>
  <c r="N175" i="1"/>
  <c r="N178" i="1" s="1"/>
  <c r="M175" i="1"/>
  <c r="M178" i="1" s="1"/>
  <c r="L175" i="1"/>
  <c r="L178" i="1" s="1"/>
  <c r="K175" i="1"/>
  <c r="K178" i="1" s="1"/>
  <c r="J175" i="1"/>
  <c r="H175" i="1"/>
  <c r="G175" i="1"/>
  <c r="V173" i="1"/>
  <c r="U172" i="1"/>
  <c r="T172" i="1"/>
  <c r="S172" i="1"/>
  <c r="R172" i="1"/>
  <c r="Q172" i="1"/>
  <c r="P172" i="1"/>
  <c r="O172" i="1"/>
  <c r="N172" i="1"/>
  <c r="M172" i="1"/>
  <c r="L172" i="1"/>
  <c r="V172" i="1" s="1"/>
  <c r="K172" i="1"/>
  <c r="J172" i="1"/>
  <c r="V171" i="1"/>
  <c r="V170" i="1"/>
  <c r="U169" i="1"/>
  <c r="T169" i="1"/>
  <c r="S169" i="1"/>
  <c r="R169" i="1"/>
  <c r="Q169" i="1"/>
  <c r="P169" i="1"/>
  <c r="O169" i="1"/>
  <c r="N169" i="1"/>
  <c r="M169" i="1"/>
  <c r="L169" i="1"/>
  <c r="K169" i="1"/>
  <c r="V169" i="1" s="1"/>
  <c r="J169" i="1"/>
  <c r="I169" i="1"/>
  <c r="H169" i="1"/>
  <c r="G169" i="1"/>
  <c r="V167" i="1"/>
  <c r="V166" i="1"/>
  <c r="U165" i="1"/>
  <c r="T165" i="1"/>
  <c r="S165" i="1"/>
  <c r="R165" i="1"/>
  <c r="R178" i="1" s="1"/>
  <c r="Q165" i="1"/>
  <c r="P165" i="1"/>
  <c r="O165" i="1"/>
  <c r="N165" i="1"/>
  <c r="M165" i="1"/>
  <c r="V165" i="1" s="1"/>
  <c r="L165" i="1"/>
  <c r="K165" i="1"/>
  <c r="J165" i="1"/>
  <c r="J178" i="1" s="1"/>
  <c r="I165" i="1"/>
  <c r="H165" i="1"/>
  <c r="G165" i="1"/>
  <c r="V164" i="1"/>
  <c r="I164" i="1"/>
  <c r="V162" i="1"/>
  <c r="H162" i="1"/>
  <c r="G162" i="1"/>
  <c r="I162" i="1" s="1"/>
  <c r="V161" i="1"/>
  <c r="V160" i="1" s="1"/>
  <c r="H161" i="1"/>
  <c r="G161" i="1"/>
  <c r="I161" i="1" s="1"/>
  <c r="I160" i="1" s="1"/>
  <c r="U160" i="1"/>
  <c r="T160" i="1"/>
  <c r="S160" i="1"/>
  <c r="R160" i="1"/>
  <c r="Q160" i="1"/>
  <c r="P160" i="1"/>
  <c r="O160" i="1"/>
  <c r="O178" i="1" s="1"/>
  <c r="N160" i="1"/>
  <c r="M160" i="1"/>
  <c r="L160" i="1"/>
  <c r="K160" i="1"/>
  <c r="J160" i="1"/>
  <c r="H160" i="1"/>
  <c r="G160" i="1"/>
  <c r="V158" i="1"/>
  <c r="I158" i="1"/>
  <c r="V157" i="1"/>
  <c r="H157" i="1"/>
  <c r="I157" i="1" s="1"/>
  <c r="V156" i="1"/>
  <c r="I156" i="1"/>
  <c r="V155" i="1"/>
  <c r="G155" i="1"/>
  <c r="I155" i="1" s="1"/>
  <c r="V154" i="1"/>
  <c r="H154" i="1"/>
  <c r="G154" i="1"/>
  <c r="I154" i="1" s="1"/>
  <c r="V153" i="1"/>
  <c r="I153" i="1"/>
  <c r="G153" i="1"/>
  <c r="V152" i="1"/>
  <c r="H152" i="1"/>
  <c r="G152" i="1"/>
  <c r="I152" i="1" s="1"/>
  <c r="V151" i="1"/>
  <c r="H151" i="1"/>
  <c r="I151" i="1" s="1"/>
  <c r="G151" i="1"/>
  <c r="V150" i="1"/>
  <c r="H150" i="1"/>
  <c r="G150" i="1"/>
  <c r="I150" i="1" s="1"/>
  <c r="V147" i="1"/>
  <c r="H147" i="1"/>
  <c r="H137" i="1" s="1"/>
  <c r="G147" i="1"/>
  <c r="V145" i="1"/>
  <c r="H145" i="1"/>
  <c r="I145" i="1" s="1"/>
  <c r="V143" i="1"/>
  <c r="H143" i="1"/>
  <c r="I143" i="1" s="1"/>
  <c r="V141" i="1"/>
  <c r="H141" i="1"/>
  <c r="I141" i="1" s="1"/>
  <c r="G141" i="1"/>
  <c r="V140" i="1"/>
  <c r="I140" i="1"/>
  <c r="H140" i="1"/>
  <c r="G140" i="1"/>
  <c r="V139" i="1"/>
  <c r="V137" i="1" s="1"/>
  <c r="H139" i="1"/>
  <c r="I139" i="1" s="1"/>
  <c r="G139" i="1"/>
  <c r="V138" i="1"/>
  <c r="I138" i="1"/>
  <c r="G138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G137" i="1"/>
  <c r="V135" i="1"/>
  <c r="I135" i="1"/>
  <c r="H135" i="1"/>
  <c r="G135" i="1"/>
  <c r="V134" i="1"/>
  <c r="H134" i="1"/>
  <c r="G134" i="1"/>
  <c r="I134" i="1" s="1"/>
  <c r="I133" i="1" s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H133" i="1"/>
  <c r="G133" i="1"/>
  <c r="V131" i="1"/>
  <c r="V130" i="1"/>
  <c r="V129" i="1"/>
  <c r="V128" i="1"/>
  <c r="V127" i="1"/>
  <c r="V126" i="1"/>
  <c r="V125" i="1"/>
  <c r="H125" i="1"/>
  <c r="G125" i="1"/>
  <c r="I125" i="1" s="1"/>
  <c r="V124" i="1"/>
  <c r="H124" i="1"/>
  <c r="G124" i="1"/>
  <c r="I124" i="1" s="1"/>
  <c r="V123" i="1"/>
  <c r="H123" i="1"/>
  <c r="G123" i="1"/>
  <c r="G115" i="1" s="1"/>
  <c r="V122" i="1"/>
  <c r="I122" i="1"/>
  <c r="V121" i="1"/>
  <c r="H121" i="1"/>
  <c r="G121" i="1"/>
  <c r="I121" i="1" s="1"/>
  <c r="V120" i="1"/>
  <c r="I120" i="1"/>
  <c r="H120" i="1"/>
  <c r="G120" i="1"/>
  <c r="V119" i="1"/>
  <c r="H119" i="1"/>
  <c r="I119" i="1" s="1"/>
  <c r="V118" i="1"/>
  <c r="H118" i="1"/>
  <c r="H115" i="1" s="1"/>
  <c r="G118" i="1"/>
  <c r="V117" i="1"/>
  <c r="I117" i="1"/>
  <c r="G117" i="1"/>
  <c r="V116" i="1"/>
  <c r="V115" i="1" s="1"/>
  <c r="U115" i="1"/>
  <c r="T115" i="1"/>
  <c r="S115" i="1"/>
  <c r="R115" i="1"/>
  <c r="Q115" i="1"/>
  <c r="P115" i="1"/>
  <c r="O115" i="1"/>
  <c r="N115" i="1"/>
  <c r="M115" i="1"/>
  <c r="L115" i="1"/>
  <c r="K115" i="1"/>
  <c r="J115" i="1"/>
  <c r="V113" i="1"/>
  <c r="H113" i="1"/>
  <c r="I113" i="1" s="1"/>
  <c r="G113" i="1"/>
  <c r="V112" i="1"/>
  <c r="H112" i="1"/>
  <c r="G112" i="1"/>
  <c r="I112" i="1" s="1"/>
  <c r="V111" i="1"/>
  <c r="H111" i="1"/>
  <c r="I111" i="1" s="1"/>
  <c r="G111" i="1"/>
  <c r="V109" i="1"/>
  <c r="H109" i="1"/>
  <c r="G109" i="1"/>
  <c r="I109" i="1" s="1"/>
  <c r="V108" i="1"/>
  <c r="G108" i="1"/>
  <c r="I108" i="1" s="1"/>
  <c r="V107" i="1"/>
  <c r="I107" i="1"/>
  <c r="H107" i="1"/>
  <c r="G107" i="1"/>
  <c r="V106" i="1"/>
  <c r="G106" i="1"/>
  <c r="I106" i="1" s="1"/>
  <c r="V105" i="1"/>
  <c r="I105" i="1"/>
  <c r="V104" i="1"/>
  <c r="I104" i="1"/>
  <c r="G104" i="1"/>
  <c r="V103" i="1"/>
  <c r="I103" i="1"/>
  <c r="V102" i="1"/>
  <c r="I102" i="1"/>
  <c r="G102" i="1"/>
  <c r="V101" i="1"/>
  <c r="H101" i="1"/>
  <c r="G101" i="1"/>
  <c r="I101" i="1" s="1"/>
  <c r="V100" i="1"/>
  <c r="H100" i="1"/>
  <c r="I100" i="1" s="1"/>
  <c r="G100" i="1"/>
  <c r="V99" i="1"/>
  <c r="H99" i="1"/>
  <c r="I99" i="1" s="1"/>
  <c r="V98" i="1"/>
  <c r="H98" i="1"/>
  <c r="G98" i="1"/>
  <c r="I98" i="1" s="1"/>
  <c r="V97" i="1"/>
  <c r="H97" i="1"/>
  <c r="I97" i="1" s="1"/>
  <c r="V96" i="1"/>
  <c r="I96" i="1"/>
  <c r="H96" i="1"/>
  <c r="V95" i="1"/>
  <c r="I95" i="1"/>
  <c r="H95" i="1"/>
  <c r="G95" i="1"/>
  <c r="V94" i="1"/>
  <c r="H94" i="1"/>
  <c r="G94" i="1"/>
  <c r="I94" i="1" s="1"/>
  <c r="V93" i="1"/>
  <c r="I93" i="1"/>
  <c r="V92" i="1"/>
  <c r="I92" i="1"/>
  <c r="V91" i="1"/>
  <c r="H91" i="1"/>
  <c r="I91" i="1" s="1"/>
  <c r="V90" i="1"/>
  <c r="H90" i="1"/>
  <c r="H80" i="1" s="1"/>
  <c r="V89" i="1"/>
  <c r="I89" i="1"/>
  <c r="V88" i="1"/>
  <c r="H88" i="1"/>
  <c r="G88" i="1"/>
  <c r="I88" i="1" s="1"/>
  <c r="V87" i="1"/>
  <c r="I87" i="1"/>
  <c r="H87" i="1"/>
  <c r="G87" i="1"/>
  <c r="V86" i="1"/>
  <c r="H86" i="1"/>
  <c r="G86" i="1"/>
  <c r="I86" i="1" s="1"/>
  <c r="V85" i="1"/>
  <c r="I85" i="1"/>
  <c r="H85" i="1"/>
  <c r="V84" i="1"/>
  <c r="H84" i="1"/>
  <c r="G84" i="1"/>
  <c r="I84" i="1" s="1"/>
  <c r="V83" i="1"/>
  <c r="I83" i="1"/>
  <c r="V82" i="1"/>
  <c r="I82" i="1"/>
  <c r="H82" i="1"/>
  <c r="V81" i="1"/>
  <c r="H81" i="1"/>
  <c r="G81" i="1"/>
  <c r="I81" i="1" s="1"/>
  <c r="U80" i="1"/>
  <c r="T80" i="1"/>
  <c r="S80" i="1"/>
  <c r="R80" i="1"/>
  <c r="Q80" i="1"/>
  <c r="P80" i="1"/>
  <c r="O80" i="1"/>
  <c r="N80" i="1"/>
  <c r="M80" i="1"/>
  <c r="V80" i="1" s="1"/>
  <c r="L80" i="1"/>
  <c r="K80" i="1"/>
  <c r="J80" i="1"/>
  <c r="V78" i="1"/>
  <c r="I78" i="1"/>
  <c r="H78" i="1"/>
  <c r="G78" i="1"/>
  <c r="V77" i="1"/>
  <c r="H77" i="1"/>
  <c r="G77" i="1"/>
  <c r="I77" i="1" s="1"/>
  <c r="V76" i="1"/>
  <c r="I76" i="1"/>
  <c r="H76" i="1"/>
  <c r="G76" i="1"/>
  <c r="V75" i="1"/>
  <c r="H75" i="1"/>
  <c r="G75" i="1"/>
  <c r="I75" i="1" s="1"/>
  <c r="V74" i="1"/>
  <c r="I74" i="1"/>
  <c r="H74" i="1"/>
  <c r="G74" i="1"/>
  <c r="V73" i="1"/>
  <c r="H73" i="1"/>
  <c r="G73" i="1"/>
  <c r="I73" i="1" s="1"/>
  <c r="V72" i="1"/>
  <c r="I72" i="1"/>
  <c r="H72" i="1"/>
  <c r="G72" i="1"/>
  <c r="V71" i="1"/>
  <c r="H71" i="1"/>
  <c r="G71" i="1"/>
  <c r="I71" i="1" s="1"/>
  <c r="V70" i="1"/>
  <c r="I70" i="1"/>
  <c r="H70" i="1"/>
  <c r="G70" i="1"/>
  <c r="V69" i="1"/>
  <c r="H69" i="1"/>
  <c r="G69" i="1"/>
  <c r="I69" i="1" s="1"/>
  <c r="V68" i="1"/>
  <c r="I68" i="1"/>
  <c r="V67" i="1"/>
  <c r="I67" i="1"/>
  <c r="H67" i="1"/>
  <c r="G67" i="1"/>
  <c r="V66" i="1"/>
  <c r="H66" i="1"/>
  <c r="G66" i="1"/>
  <c r="I66" i="1" s="1"/>
  <c r="V65" i="1"/>
  <c r="I65" i="1"/>
  <c r="H65" i="1"/>
  <c r="G65" i="1"/>
  <c r="V64" i="1"/>
  <c r="H64" i="1"/>
  <c r="G64" i="1"/>
  <c r="I64" i="1" s="1"/>
  <c r="V62" i="1"/>
  <c r="I62" i="1"/>
  <c r="H62" i="1"/>
  <c r="G62" i="1"/>
  <c r="V61" i="1"/>
  <c r="H61" i="1"/>
  <c r="G61" i="1"/>
  <c r="I61" i="1" s="1"/>
  <c r="V59" i="1"/>
  <c r="I59" i="1"/>
  <c r="H59" i="1"/>
  <c r="G59" i="1"/>
  <c r="V58" i="1"/>
  <c r="H58" i="1"/>
  <c r="G58" i="1"/>
  <c r="G32" i="1" s="1"/>
  <c r="V57" i="1"/>
  <c r="I57" i="1"/>
  <c r="G57" i="1"/>
  <c r="V56" i="1"/>
  <c r="I56" i="1"/>
  <c r="H56" i="1"/>
  <c r="G56" i="1"/>
  <c r="V55" i="1"/>
  <c r="H55" i="1"/>
  <c r="I55" i="1" s="1"/>
  <c r="G55" i="1"/>
  <c r="V54" i="1"/>
  <c r="I54" i="1"/>
  <c r="H54" i="1"/>
  <c r="G54" i="1"/>
  <c r="V53" i="1"/>
  <c r="I53" i="1"/>
  <c r="V52" i="1"/>
  <c r="H52" i="1"/>
  <c r="G52" i="1"/>
  <c r="I52" i="1" s="1"/>
  <c r="V51" i="1"/>
  <c r="H51" i="1"/>
  <c r="I51" i="1" s="1"/>
  <c r="G51" i="1"/>
  <c r="V50" i="1"/>
  <c r="H50" i="1"/>
  <c r="G50" i="1"/>
  <c r="I50" i="1" s="1"/>
  <c r="V49" i="1"/>
  <c r="I49" i="1"/>
  <c r="V48" i="1"/>
  <c r="I48" i="1"/>
  <c r="H48" i="1"/>
  <c r="G48" i="1"/>
  <c r="V47" i="1"/>
  <c r="H47" i="1"/>
  <c r="G47" i="1"/>
  <c r="I47" i="1" s="1"/>
  <c r="V46" i="1"/>
  <c r="I46" i="1"/>
  <c r="H46" i="1"/>
  <c r="G46" i="1"/>
  <c r="V45" i="1"/>
  <c r="I45" i="1"/>
  <c r="V44" i="1"/>
  <c r="H44" i="1"/>
  <c r="I44" i="1" s="1"/>
  <c r="G44" i="1"/>
  <c r="V43" i="1"/>
  <c r="H43" i="1"/>
  <c r="G43" i="1"/>
  <c r="I43" i="1" s="1"/>
  <c r="V42" i="1"/>
  <c r="H42" i="1"/>
  <c r="I42" i="1" s="1"/>
  <c r="G42" i="1"/>
  <c r="V41" i="1"/>
  <c r="H41" i="1"/>
  <c r="G41" i="1"/>
  <c r="I41" i="1" s="1"/>
  <c r="V40" i="1"/>
  <c r="H40" i="1"/>
  <c r="I40" i="1" s="1"/>
  <c r="G40" i="1"/>
  <c r="V39" i="1"/>
  <c r="H39" i="1"/>
  <c r="G39" i="1"/>
  <c r="I39" i="1" s="1"/>
  <c r="V38" i="1"/>
  <c r="H38" i="1"/>
  <c r="I38" i="1" s="1"/>
  <c r="G38" i="1"/>
  <c r="V37" i="1"/>
  <c r="H37" i="1"/>
  <c r="G37" i="1"/>
  <c r="I37" i="1" s="1"/>
  <c r="V36" i="1"/>
  <c r="H36" i="1"/>
  <c r="I36" i="1" s="1"/>
  <c r="G36" i="1"/>
  <c r="V35" i="1"/>
  <c r="H35" i="1"/>
  <c r="G35" i="1"/>
  <c r="I35" i="1" s="1"/>
  <c r="V34" i="1"/>
  <c r="H34" i="1"/>
  <c r="H32" i="1" s="1"/>
  <c r="G34" i="1"/>
  <c r="V33" i="1"/>
  <c r="H33" i="1"/>
  <c r="G33" i="1"/>
  <c r="I33" i="1" s="1"/>
  <c r="U32" i="1"/>
  <c r="T32" i="1"/>
  <c r="S32" i="1"/>
  <c r="R32" i="1"/>
  <c r="Q32" i="1"/>
  <c r="P32" i="1"/>
  <c r="O32" i="1"/>
  <c r="N32" i="1"/>
  <c r="M32" i="1"/>
  <c r="L32" i="1"/>
  <c r="V32" i="1" s="1"/>
  <c r="K32" i="1"/>
  <c r="J32" i="1"/>
  <c r="V30" i="1"/>
  <c r="H30" i="1"/>
  <c r="I30" i="1" s="1"/>
  <c r="G30" i="1"/>
  <c r="V29" i="1"/>
  <c r="H29" i="1"/>
  <c r="G29" i="1"/>
  <c r="I29" i="1" s="1"/>
  <c r="V28" i="1"/>
  <c r="H28" i="1"/>
  <c r="I28" i="1" s="1"/>
  <c r="G28" i="1"/>
  <c r="V27" i="1"/>
  <c r="H27" i="1"/>
  <c r="G27" i="1"/>
  <c r="I27" i="1" s="1"/>
  <c r="V26" i="1"/>
  <c r="H26" i="1"/>
  <c r="I26" i="1" s="1"/>
  <c r="G26" i="1"/>
  <c r="V25" i="1"/>
  <c r="H25" i="1"/>
  <c r="G25" i="1"/>
  <c r="I25" i="1" s="1"/>
  <c r="V24" i="1"/>
  <c r="H24" i="1"/>
  <c r="I24" i="1" s="1"/>
  <c r="G24" i="1"/>
  <c r="V23" i="1"/>
  <c r="H23" i="1"/>
  <c r="G23" i="1"/>
  <c r="I23" i="1" s="1"/>
  <c r="V22" i="1"/>
  <c r="H22" i="1"/>
  <c r="I22" i="1" s="1"/>
  <c r="G22" i="1"/>
  <c r="V21" i="1"/>
  <c r="H21" i="1"/>
  <c r="G21" i="1"/>
  <c r="I21" i="1" s="1"/>
  <c r="V20" i="1"/>
  <c r="H20" i="1"/>
  <c r="I20" i="1" s="1"/>
  <c r="G20" i="1"/>
  <c r="V19" i="1"/>
  <c r="H19" i="1"/>
  <c r="G19" i="1"/>
  <c r="I19" i="1" s="1"/>
  <c r="V18" i="1"/>
  <c r="G18" i="1"/>
  <c r="I18" i="1" s="1"/>
  <c r="V17" i="1"/>
  <c r="I17" i="1"/>
  <c r="V16" i="1"/>
  <c r="H16" i="1"/>
  <c r="G16" i="1"/>
  <c r="I16" i="1" s="1"/>
  <c r="V15" i="1"/>
  <c r="I15" i="1"/>
  <c r="H15" i="1"/>
  <c r="G15" i="1"/>
  <c r="V14" i="1"/>
  <c r="H14" i="1"/>
  <c r="G14" i="1"/>
  <c r="I14" i="1" s="1"/>
  <c r="V13" i="1"/>
  <c r="I13" i="1"/>
  <c r="H13" i="1"/>
  <c r="G13" i="1"/>
  <c r="AC12" i="1"/>
  <c r="AB12" i="1"/>
  <c r="V12" i="1"/>
  <c r="H12" i="1"/>
  <c r="G12" i="1"/>
  <c r="I12" i="1" s="1"/>
  <c r="V11" i="1"/>
  <c r="I11" i="1"/>
  <c r="H11" i="1"/>
  <c r="G11" i="1"/>
  <c r="V10" i="1"/>
  <c r="H10" i="1"/>
  <c r="G10" i="1"/>
  <c r="G6" i="1" s="1"/>
  <c r="V9" i="1"/>
  <c r="I9" i="1"/>
  <c r="H9" i="1"/>
  <c r="G9" i="1"/>
  <c r="W8" i="1"/>
  <c r="V8" i="1"/>
  <c r="H8" i="1"/>
  <c r="H6" i="1" s="1"/>
  <c r="V7" i="1"/>
  <c r="I7" i="1"/>
  <c r="H7" i="1"/>
  <c r="G7" i="1"/>
  <c r="U6" i="1"/>
  <c r="T6" i="1"/>
  <c r="S6" i="1"/>
  <c r="R6" i="1"/>
  <c r="Q6" i="1"/>
  <c r="P6" i="1"/>
  <c r="O6" i="1"/>
  <c r="N6" i="1"/>
  <c r="M6" i="1"/>
  <c r="L6" i="1"/>
  <c r="K6" i="1"/>
  <c r="V6" i="1" s="1"/>
  <c r="J6" i="1"/>
  <c r="I80" i="1" l="1"/>
  <c r="H178" i="1"/>
  <c r="I8" i="1"/>
  <c r="I6" i="1" s="1"/>
  <c r="I34" i="1"/>
  <c r="I32" i="1" s="1"/>
  <c r="I90" i="1"/>
  <c r="I118" i="1"/>
  <c r="I147" i="1"/>
  <c r="I137" i="1" s="1"/>
  <c r="I10" i="1"/>
  <c r="I58" i="1"/>
  <c r="G80" i="1"/>
  <c r="G178" i="1" s="1"/>
  <c r="I123" i="1"/>
  <c r="V175" i="1"/>
  <c r="V178" i="1" s="1"/>
  <c r="I115" i="1" l="1"/>
  <c r="I178" i="1" s="1"/>
</calcChain>
</file>

<file path=xl/sharedStrings.xml><?xml version="1.0" encoding="utf-8"?>
<sst xmlns="http://schemas.openxmlformats.org/spreadsheetml/2006/main" count="349" uniqueCount="208">
  <si>
    <t xml:space="preserve">     EJECUCION PRESUPUESTARIA DE GASTOS Y</t>
  </si>
  <si>
    <t xml:space="preserve"> APLICACIONES FINANCIERA CORRESPONDIENTES AL MES DE FEBRERO 2025</t>
  </si>
  <si>
    <t>TIPO</t>
  </si>
  <si>
    <t>CONCEPTO</t>
  </si>
  <si>
    <t>CTA</t>
  </si>
  <si>
    <t>SUBCTA</t>
  </si>
  <si>
    <t>AUX.</t>
  </si>
  <si>
    <t>DETALLE</t>
  </si>
  <si>
    <t>PRESUPUESTO APROBADO 2025</t>
  </si>
  <si>
    <t>PRESUPUESTO MODIFICADO 2025</t>
  </si>
  <si>
    <t>PRESUPUESTO DEFINITIVO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</si>
  <si>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</si>
  <si>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</si>
  <si>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</si>
  <si>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</si>
  <si>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</si>
  <si>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</si>
  <si>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</si>
  <si>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</si>
  <si>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</si>
  <si>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</si>
  <si>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</si>
  <si>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</si>
  <si>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</si>
  <si>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</si>
  <si>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</si>
  <si>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</si>
  <si>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</si>
  <si>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</si>
  <si>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</si>
  <si>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</si>
  <si>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</si>
  <si>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</si>
  <si>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</si>
  <si>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</si>
  <si>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</si>
  <si>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</si>
  <si>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</si>
  <si>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</si>
  <si>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</si>
  <si>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</si>
  <si>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</si>
  <si>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</si>
  <si>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</si>
  <si>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</si>
  <si>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</si>
  <si>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RESULTADO</t>
  </si>
  <si>
    <t>COMPENSACIONES ESPECIALES</t>
  </si>
  <si>
    <t>BONO POR DESEMPEÑO</t>
  </si>
  <si>
    <t>.</t>
  </si>
  <si>
    <t>10</t>
  </si>
  <si>
    <t>BENEFICIO, ACUERDO DE DESEMPEÑOS INSTIT.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</si>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</sst>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b/>
      <u/>
      <sz val="18"/>
      <color theme="1"/>
      <name val="Times New Roman"/>
      <family val="1"/>
    </font>
    <font>
      <sz val="18"/>
      <name val="Arial"/>
      <family val="2"/>
    </font>
    <font>
      <b/>
      <sz val="16"/>
      <color theme="1"/>
      <name val="Times New Roman"/>
      <family val="1"/>
    </font>
    <font>
      <sz val="16"/>
      <name val="Arial"/>
      <family val="2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43" fontId="9" fillId="3" borderId="0" xfId="0" applyNumberFormat="1" applyFont="1" applyFill="1" applyAlignment="1">
      <alignment vertical="center"/>
    </xf>
    <xf numFmtId="43" fontId="9" fillId="3" borderId="0" xfId="1" applyFont="1" applyFill="1" applyBorder="1" applyAlignment="1">
      <alignment vertical="center"/>
    </xf>
    <xf numFmtId="43" fontId="9" fillId="3" borderId="0" xfId="1" applyFont="1" applyFill="1" applyBorder="1" applyAlignment="1">
      <alignment horizontal="right"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3" fontId="14" fillId="3" borderId="0" xfId="1" applyFont="1" applyFill="1" applyBorder="1" applyAlignment="1">
      <alignment vertical="center"/>
    </xf>
    <xf numFmtId="43" fontId="15" fillId="3" borderId="0" xfId="1" applyFont="1" applyFill="1" applyBorder="1" applyAlignment="1">
      <alignment vertical="center"/>
    </xf>
    <xf numFmtId="43" fontId="14" fillId="3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14" fillId="2" borderId="0" xfId="1" applyFont="1" applyFill="1" applyBorder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9" fillId="4" borderId="0" xfId="0" applyNumberFormat="1" applyFont="1" applyFill="1" applyAlignment="1">
      <alignment vertical="center"/>
    </xf>
    <xf numFmtId="43" fontId="12" fillId="0" borderId="0" xfId="1" applyFont="1" applyAlignment="1">
      <alignment vertical="center"/>
    </xf>
    <xf numFmtId="43" fontId="2" fillId="2" borderId="0" xfId="1" applyFont="1" applyFill="1"/>
    <xf numFmtId="43" fontId="2" fillId="2" borderId="0" xfId="0" applyNumberFormat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top"/>
    </xf>
    <xf numFmtId="43" fontId="17" fillId="2" borderId="0" xfId="1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vertical="top"/>
    </xf>
    <xf numFmtId="43" fontId="19" fillId="2" borderId="0" xfId="1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/>
    <xf numFmtId="0" fontId="20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180A0104-16CD-438A-B8C3-616DD3F3FB9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FEBRERO%202025%20PARA%20PUBLICAR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BALANCE GENERAL FEBRERO 2025"/>
      <sheetName val="PRESUP. EJEC. 2025"/>
      <sheetName val="EJEC. 2025"/>
      <sheetName val="INGRESOS"/>
      <sheetName val="C X PAGAR FEBRERO 2025"/>
      <sheetName val=" C X PAGAR ENERO 2025"/>
      <sheetName val="GRAFICOS"/>
      <sheetName val="BALANCE GENERAL FEBRERO 202 (2)"/>
    </sheetNames>
    <sheetDataSet>
      <sheetData sheetId="0"/>
      <sheetData sheetId="1"/>
      <sheetData sheetId="2">
        <row r="9">
          <cell r="C9">
            <v>261500000</v>
          </cell>
          <cell r="D9">
            <v>0</v>
          </cell>
        </row>
        <row r="11">
          <cell r="D11">
            <v>0</v>
          </cell>
        </row>
        <row r="12">
          <cell r="C12">
            <v>39000000</v>
          </cell>
          <cell r="D12">
            <v>0</v>
          </cell>
        </row>
        <row r="13">
          <cell r="C13">
            <v>71500000</v>
          </cell>
          <cell r="D13">
            <v>0</v>
          </cell>
        </row>
        <row r="14">
          <cell r="C14">
            <v>22300000</v>
          </cell>
          <cell r="D14">
            <v>0</v>
          </cell>
        </row>
        <row r="15">
          <cell r="C15">
            <v>34000000</v>
          </cell>
          <cell r="D15">
            <v>0</v>
          </cell>
        </row>
        <row r="16">
          <cell r="C16">
            <v>37450000</v>
          </cell>
          <cell r="D16">
            <v>0</v>
          </cell>
        </row>
        <row r="18">
          <cell r="C18">
            <v>2600000</v>
          </cell>
          <cell r="D18">
            <v>0</v>
          </cell>
        </row>
        <row r="19">
          <cell r="C19">
            <v>1800000</v>
          </cell>
          <cell r="D19">
            <v>0</v>
          </cell>
        </row>
        <row r="21">
          <cell r="C21">
            <v>2900000</v>
          </cell>
          <cell r="D21">
            <v>0</v>
          </cell>
        </row>
        <row r="23">
          <cell r="C23">
            <v>6000000</v>
          </cell>
        </row>
        <row r="24">
          <cell r="C24">
            <v>14200000</v>
          </cell>
          <cell r="D24">
            <v>0</v>
          </cell>
        </row>
        <row r="25">
          <cell r="C25">
            <v>15900000</v>
          </cell>
          <cell r="D25">
            <v>0</v>
          </cell>
        </row>
        <row r="26">
          <cell r="C26">
            <v>10250000</v>
          </cell>
          <cell r="D26">
            <v>0</v>
          </cell>
        </row>
        <row r="27">
          <cell r="C27">
            <v>3800000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30">
          <cell r="C30">
            <v>20000000</v>
          </cell>
          <cell r="D30">
            <v>0</v>
          </cell>
        </row>
        <row r="32">
          <cell r="C32">
            <v>3300000</v>
          </cell>
          <cell r="D32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700000</v>
          </cell>
          <cell r="D35">
            <v>0</v>
          </cell>
        </row>
        <row r="37">
          <cell r="C37">
            <v>31550000</v>
          </cell>
          <cell r="D37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5250000</v>
          </cell>
          <cell r="D39">
            <v>0</v>
          </cell>
        </row>
        <row r="43">
          <cell r="C43">
            <v>3500000</v>
          </cell>
          <cell r="D43">
            <v>0</v>
          </cell>
        </row>
        <row r="44">
          <cell r="C44">
            <v>400000</v>
          </cell>
          <cell r="D44">
            <v>0</v>
          </cell>
        </row>
        <row r="45">
          <cell r="C45">
            <v>2000000</v>
          </cell>
          <cell r="D45">
            <v>0</v>
          </cell>
        </row>
        <row r="46">
          <cell r="C46">
            <v>5000000</v>
          </cell>
          <cell r="D46">
            <v>0</v>
          </cell>
        </row>
        <row r="47">
          <cell r="C47">
            <v>500000</v>
          </cell>
          <cell r="D47">
            <v>0</v>
          </cell>
        </row>
        <row r="48">
          <cell r="C48">
            <v>90000</v>
          </cell>
          <cell r="D48">
            <v>0</v>
          </cell>
        </row>
        <row r="50">
          <cell r="C50">
            <v>15000000</v>
          </cell>
          <cell r="D50">
            <v>5561600.0199999996</v>
          </cell>
        </row>
        <row r="51">
          <cell r="C51">
            <v>3700000</v>
          </cell>
          <cell r="D51">
            <v>2745353.55</v>
          </cell>
        </row>
        <row r="53">
          <cell r="C53">
            <v>4000000</v>
          </cell>
          <cell r="D53">
            <v>0</v>
          </cell>
        </row>
        <row r="54">
          <cell r="C54">
            <v>4000000</v>
          </cell>
          <cell r="D54">
            <v>0</v>
          </cell>
        </row>
        <row r="56">
          <cell r="C56">
            <v>2500000</v>
          </cell>
          <cell r="D56">
            <v>0</v>
          </cell>
        </row>
        <row r="57">
          <cell r="C57">
            <v>50000</v>
          </cell>
          <cell r="D57">
            <v>0</v>
          </cell>
        </row>
        <row r="59">
          <cell r="C59">
            <v>1300000</v>
          </cell>
          <cell r="D59">
            <v>0</v>
          </cell>
        </row>
        <row r="61">
          <cell r="C61">
            <v>200000</v>
          </cell>
          <cell r="D61">
            <v>0</v>
          </cell>
        </row>
        <row r="62">
          <cell r="C62">
            <v>20000000</v>
          </cell>
          <cell r="D62">
            <v>0</v>
          </cell>
        </row>
        <row r="64">
          <cell r="C64">
            <v>4000000</v>
          </cell>
          <cell r="D64">
            <v>0</v>
          </cell>
        </row>
        <row r="65">
          <cell r="C65">
            <v>2000000</v>
          </cell>
          <cell r="D65">
            <v>0</v>
          </cell>
        </row>
        <row r="66">
          <cell r="C66">
            <v>200000</v>
          </cell>
          <cell r="D66">
            <v>250000</v>
          </cell>
        </row>
        <row r="68">
          <cell r="C68">
            <v>4500000</v>
          </cell>
          <cell r="D68">
            <v>0</v>
          </cell>
        </row>
        <row r="69">
          <cell r="C69">
            <v>1300000</v>
          </cell>
          <cell r="D69">
            <v>0</v>
          </cell>
        </row>
        <row r="71">
          <cell r="C71">
            <v>500000</v>
          </cell>
          <cell r="D71">
            <v>0</v>
          </cell>
        </row>
        <row r="72">
          <cell r="C72">
            <v>200000</v>
          </cell>
        </row>
        <row r="73">
          <cell r="C73">
            <v>500000</v>
          </cell>
          <cell r="D73">
            <v>0</v>
          </cell>
        </row>
        <row r="75">
          <cell r="C75">
            <v>50000</v>
          </cell>
          <cell r="D75">
            <v>0</v>
          </cell>
        </row>
        <row r="76">
          <cell r="C76">
            <v>4500000</v>
          </cell>
          <cell r="D76">
            <v>123878.43</v>
          </cell>
        </row>
        <row r="77">
          <cell r="D77">
            <v>0</v>
          </cell>
        </row>
        <row r="79">
          <cell r="C79">
            <v>500000</v>
          </cell>
          <cell r="D79">
            <v>0</v>
          </cell>
        </row>
        <row r="80">
          <cell r="C80">
            <v>300000</v>
          </cell>
          <cell r="D80">
            <v>51000</v>
          </cell>
        </row>
        <row r="81">
          <cell r="C81">
            <v>200000</v>
          </cell>
          <cell r="D81">
            <v>600000</v>
          </cell>
        </row>
        <row r="82">
          <cell r="C82">
            <v>300000</v>
          </cell>
          <cell r="D82">
            <v>66316</v>
          </cell>
        </row>
        <row r="85">
          <cell r="C85">
            <v>9450000</v>
          </cell>
          <cell r="D85">
            <v>17822806.260000002</v>
          </cell>
        </row>
        <row r="86">
          <cell r="C86">
            <v>0</v>
          </cell>
          <cell r="D86">
            <v>0</v>
          </cell>
        </row>
        <row r="87">
          <cell r="C87">
            <v>300000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90">
          <cell r="C90">
            <v>200000</v>
          </cell>
          <cell r="D90">
            <v>0</v>
          </cell>
        </row>
        <row r="91">
          <cell r="C91">
            <v>10000000</v>
          </cell>
          <cell r="D91">
            <v>0</v>
          </cell>
        </row>
        <row r="92">
          <cell r="C92">
            <v>300000</v>
          </cell>
          <cell r="D92">
            <v>1151706.67</v>
          </cell>
        </row>
        <row r="93">
          <cell r="C93">
            <v>4000000</v>
          </cell>
          <cell r="D93">
            <v>0</v>
          </cell>
        </row>
        <row r="94">
          <cell r="C94">
            <v>200000</v>
          </cell>
          <cell r="D94">
            <v>0</v>
          </cell>
        </row>
        <row r="95">
          <cell r="C95">
            <v>250000</v>
          </cell>
          <cell r="D95">
            <v>0</v>
          </cell>
        </row>
        <row r="98">
          <cell r="C98">
            <v>900000</v>
          </cell>
          <cell r="D98">
            <v>0</v>
          </cell>
        </row>
        <row r="100">
          <cell r="D100">
            <v>0</v>
          </cell>
        </row>
        <row r="102">
          <cell r="C102">
            <v>402388</v>
          </cell>
          <cell r="D102">
            <v>0</v>
          </cell>
        </row>
        <row r="104">
          <cell r="D104">
            <v>0</v>
          </cell>
        </row>
        <row r="105">
          <cell r="C105">
            <v>1000000</v>
          </cell>
          <cell r="D105">
            <v>37642</v>
          </cell>
        </row>
        <row r="106">
          <cell r="C106">
            <v>1000000</v>
          </cell>
          <cell r="D106">
            <v>0</v>
          </cell>
        </row>
        <row r="109">
          <cell r="C109">
            <v>280357</v>
          </cell>
          <cell r="D109">
            <v>349478.02</v>
          </cell>
        </row>
        <row r="110">
          <cell r="D110">
            <v>0</v>
          </cell>
        </row>
        <row r="111">
          <cell r="D111">
            <v>2000000</v>
          </cell>
        </row>
        <row r="113">
          <cell r="C113">
            <v>4000000</v>
          </cell>
          <cell r="D113">
            <v>0</v>
          </cell>
        </row>
        <row r="114">
          <cell r="C114">
            <v>1500000</v>
          </cell>
          <cell r="D114">
            <v>0</v>
          </cell>
        </row>
        <row r="116">
          <cell r="D116">
            <v>0</v>
          </cell>
        </row>
        <row r="118">
          <cell r="D118">
            <v>0</v>
          </cell>
        </row>
        <row r="119">
          <cell r="C119">
            <v>200000</v>
          </cell>
          <cell r="D119">
            <v>79454.100000000006</v>
          </cell>
        </row>
        <row r="121">
          <cell r="D121">
            <v>0</v>
          </cell>
        </row>
        <row r="123">
          <cell r="C123">
            <v>8000000</v>
          </cell>
          <cell r="D123">
            <v>5026600</v>
          </cell>
        </row>
        <row r="124">
          <cell r="C124">
            <v>4000000</v>
          </cell>
          <cell r="D124">
            <v>3400000</v>
          </cell>
        </row>
        <row r="125">
          <cell r="C125">
            <v>50000</v>
          </cell>
        </row>
        <row r="127">
          <cell r="C127">
            <v>300000</v>
          </cell>
        </row>
        <row r="130">
          <cell r="C130">
            <v>125000</v>
          </cell>
        </row>
        <row r="131">
          <cell r="C131">
            <v>125000</v>
          </cell>
          <cell r="D131">
            <v>0</v>
          </cell>
        </row>
        <row r="133">
          <cell r="C133">
            <v>1025000</v>
          </cell>
        </row>
        <row r="134">
          <cell r="C134">
            <v>2000000</v>
          </cell>
          <cell r="D134">
            <v>2714</v>
          </cell>
        </row>
        <row r="137">
          <cell r="C137">
            <v>200000</v>
          </cell>
          <cell r="D137">
            <v>0</v>
          </cell>
        </row>
        <row r="139">
          <cell r="C139">
            <v>0</v>
          </cell>
          <cell r="D139">
            <v>1180000</v>
          </cell>
        </row>
        <row r="141">
          <cell r="C141">
            <v>400000</v>
          </cell>
          <cell r="D141">
            <v>0</v>
          </cell>
        </row>
        <row r="146">
          <cell r="C146">
            <v>500000</v>
          </cell>
        </row>
        <row r="147">
          <cell r="C147">
            <v>3000000</v>
          </cell>
          <cell r="D147">
            <v>471600</v>
          </cell>
        </row>
        <row r="148">
          <cell r="D148">
            <v>0</v>
          </cell>
        </row>
        <row r="150">
          <cell r="C150">
            <v>1000000</v>
          </cell>
          <cell r="D150">
            <v>0</v>
          </cell>
        </row>
        <row r="151">
          <cell r="C151">
            <v>3000000</v>
          </cell>
          <cell r="D151">
            <v>10436233.9</v>
          </cell>
        </row>
        <row r="153">
          <cell r="C153">
            <v>350000000</v>
          </cell>
          <cell r="D153">
            <v>403538920</v>
          </cell>
        </row>
        <row r="154">
          <cell r="C154">
            <v>15000000</v>
          </cell>
          <cell r="D154">
            <v>1974321.04</v>
          </cell>
        </row>
        <row r="155">
          <cell r="C155">
            <v>25000000</v>
          </cell>
          <cell r="D155">
            <v>0</v>
          </cell>
        </row>
        <row r="156">
          <cell r="C156">
            <v>35000000</v>
          </cell>
          <cell r="D156">
            <v>33064116.699999999</v>
          </cell>
        </row>
        <row r="157">
          <cell r="C157">
            <v>39000000</v>
          </cell>
          <cell r="D157">
            <v>0</v>
          </cell>
        </row>
        <row r="160">
          <cell r="C160">
            <v>2000000</v>
          </cell>
          <cell r="D160">
            <v>74764.800000000003</v>
          </cell>
        </row>
        <row r="161">
          <cell r="C161">
            <v>1000000</v>
          </cell>
        </row>
        <row r="162">
          <cell r="C162">
            <v>5000000</v>
          </cell>
          <cell r="D162">
            <v>0</v>
          </cell>
        </row>
        <row r="163">
          <cell r="C163">
            <v>100000</v>
          </cell>
          <cell r="D163">
            <v>2989965.94</v>
          </cell>
        </row>
        <row r="165">
          <cell r="D165">
            <v>0</v>
          </cell>
        </row>
        <row r="167">
          <cell r="D167">
            <v>0</v>
          </cell>
        </row>
        <row r="169">
          <cell r="C169">
            <v>300000</v>
          </cell>
          <cell r="D169">
            <v>656000</v>
          </cell>
        </row>
        <row r="171">
          <cell r="C171">
            <v>1000000</v>
          </cell>
          <cell r="D171">
            <v>0</v>
          </cell>
        </row>
        <row r="172">
          <cell r="C172">
            <v>2000000</v>
          </cell>
          <cell r="D172">
            <v>200000.02</v>
          </cell>
        </row>
        <row r="173">
          <cell r="C173">
            <v>1000000</v>
          </cell>
          <cell r="D173">
            <v>0</v>
          </cell>
        </row>
        <row r="175">
          <cell r="C175">
            <v>500000</v>
          </cell>
        </row>
        <row r="176">
          <cell r="C176">
            <v>1000000</v>
          </cell>
          <cell r="D176">
            <v>0</v>
          </cell>
        </row>
        <row r="177">
          <cell r="C177">
            <v>2500000</v>
          </cell>
        </row>
        <row r="179">
          <cell r="D179">
            <v>0</v>
          </cell>
        </row>
        <row r="181">
          <cell r="C181">
            <v>5000000</v>
          </cell>
          <cell r="D181">
            <v>0</v>
          </cell>
        </row>
        <row r="182">
          <cell r="C182">
            <v>5000000</v>
          </cell>
          <cell r="D182">
            <v>0</v>
          </cell>
        </row>
        <row r="193">
          <cell r="C193">
            <v>5000000</v>
          </cell>
          <cell r="D193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E053-1404-4D46-B402-31652C1903CF}">
  <sheetPr>
    <tabColor rgb="FF92D050"/>
  </sheetPr>
  <dimension ref="A1:AC199"/>
  <sheetViews>
    <sheetView tabSelected="1" view="pageBreakPreview" zoomScale="75" zoomScaleNormal="84" zoomScaleSheetLayoutView="75" workbookViewId="0">
      <pane ySplit="5" topLeftCell="A6" activePane="bottomLeft" state="frozen"/>
      <selection activeCell="H1" sqref="H1"/>
      <selection pane="bottomLeft" activeCell="G182" sqref="G182"/>
    </sheetView>
  </sheetViews>
  <sheetFormatPr baseColWidth="10" defaultColWidth="21.140625" defaultRowHeight="16.5" x14ac:dyDescent="0.25"/>
  <cols>
    <col min="1" max="1" width="5.5703125" style="109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58.28515625" style="5" customWidth="1"/>
    <col min="7" max="7" width="22.140625" style="108" customWidth="1"/>
    <col min="8" max="8" width="22.85546875" style="108" bestFit="1" customWidth="1"/>
    <col min="9" max="9" width="21.5703125" style="4" customWidth="1"/>
    <col min="10" max="10" width="19.42578125" style="5" customWidth="1"/>
    <col min="11" max="11" width="19.42578125" style="4" customWidth="1"/>
    <col min="12" max="12" width="6.7109375" style="4" hidden="1" customWidth="1"/>
    <col min="13" max="13" width="9.7109375" style="4" hidden="1" customWidth="1"/>
    <col min="14" max="14" width="9.28515625" style="33" hidden="1" customWidth="1"/>
    <col min="15" max="15" width="9.7109375" style="4" hidden="1" customWidth="1"/>
    <col min="16" max="16" width="9.42578125" style="4" hidden="1" customWidth="1"/>
    <col min="17" max="17" width="12.42578125" style="4" hidden="1" customWidth="1"/>
    <col min="18" max="18" width="6" style="4" hidden="1" customWidth="1"/>
    <col min="19" max="19" width="14.42578125" style="4" hidden="1" customWidth="1"/>
    <col min="20" max="20" width="16.85546875" style="110" hidden="1" customWidth="1"/>
    <col min="21" max="21" width="15.85546875" style="4" hidden="1" customWidth="1"/>
    <col min="22" max="22" width="19.42578125" style="5" customWidth="1"/>
    <col min="23" max="23" width="25.5703125" style="4" customWidth="1"/>
    <col min="24" max="24" width="21.140625" style="4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58.28515625" style="5" customWidth="1"/>
    <col min="263" max="263" width="22.140625" style="5" customWidth="1"/>
    <col min="264" max="264" width="22.85546875" style="5" bestFit="1" customWidth="1"/>
    <col min="265" max="265" width="21.5703125" style="5" customWidth="1"/>
    <col min="266" max="267" width="19.42578125" style="5" customWidth="1"/>
    <col min="268" max="277" width="0" style="5" hidden="1" customWidth="1"/>
    <col min="278" max="278" width="19.42578125" style="5" customWidth="1"/>
    <col min="279" max="279" width="25.5703125" style="5" customWidth="1"/>
    <col min="280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58.28515625" style="5" customWidth="1"/>
    <col min="519" max="519" width="22.140625" style="5" customWidth="1"/>
    <col min="520" max="520" width="22.85546875" style="5" bestFit="1" customWidth="1"/>
    <col min="521" max="521" width="21.5703125" style="5" customWidth="1"/>
    <col min="522" max="523" width="19.42578125" style="5" customWidth="1"/>
    <col min="524" max="533" width="0" style="5" hidden="1" customWidth="1"/>
    <col min="534" max="534" width="19.42578125" style="5" customWidth="1"/>
    <col min="535" max="535" width="25.5703125" style="5" customWidth="1"/>
    <col min="536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58.28515625" style="5" customWidth="1"/>
    <col min="775" max="775" width="22.140625" style="5" customWidth="1"/>
    <col min="776" max="776" width="22.85546875" style="5" bestFit="1" customWidth="1"/>
    <col min="777" max="777" width="21.5703125" style="5" customWidth="1"/>
    <col min="778" max="779" width="19.42578125" style="5" customWidth="1"/>
    <col min="780" max="789" width="0" style="5" hidden="1" customWidth="1"/>
    <col min="790" max="790" width="19.42578125" style="5" customWidth="1"/>
    <col min="791" max="791" width="25.5703125" style="5" customWidth="1"/>
    <col min="792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58.28515625" style="5" customWidth="1"/>
    <col min="1031" max="1031" width="22.140625" style="5" customWidth="1"/>
    <col min="1032" max="1032" width="22.85546875" style="5" bestFit="1" customWidth="1"/>
    <col min="1033" max="1033" width="21.5703125" style="5" customWidth="1"/>
    <col min="1034" max="1035" width="19.42578125" style="5" customWidth="1"/>
    <col min="1036" max="1045" width="0" style="5" hidden="1" customWidth="1"/>
    <col min="1046" max="1046" width="19.42578125" style="5" customWidth="1"/>
    <col min="1047" max="1047" width="25.5703125" style="5" customWidth="1"/>
    <col min="1048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58.28515625" style="5" customWidth="1"/>
    <col min="1287" max="1287" width="22.140625" style="5" customWidth="1"/>
    <col min="1288" max="1288" width="22.85546875" style="5" bestFit="1" customWidth="1"/>
    <col min="1289" max="1289" width="21.5703125" style="5" customWidth="1"/>
    <col min="1290" max="1291" width="19.42578125" style="5" customWidth="1"/>
    <col min="1292" max="1301" width="0" style="5" hidden="1" customWidth="1"/>
    <col min="1302" max="1302" width="19.42578125" style="5" customWidth="1"/>
    <col min="1303" max="1303" width="25.5703125" style="5" customWidth="1"/>
    <col min="1304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58.28515625" style="5" customWidth="1"/>
    <col min="1543" max="1543" width="22.140625" style="5" customWidth="1"/>
    <col min="1544" max="1544" width="22.85546875" style="5" bestFit="1" customWidth="1"/>
    <col min="1545" max="1545" width="21.5703125" style="5" customWidth="1"/>
    <col min="1546" max="1547" width="19.42578125" style="5" customWidth="1"/>
    <col min="1548" max="1557" width="0" style="5" hidden="1" customWidth="1"/>
    <col min="1558" max="1558" width="19.42578125" style="5" customWidth="1"/>
    <col min="1559" max="1559" width="25.5703125" style="5" customWidth="1"/>
    <col min="1560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58.28515625" style="5" customWidth="1"/>
    <col min="1799" max="1799" width="22.140625" style="5" customWidth="1"/>
    <col min="1800" max="1800" width="22.85546875" style="5" bestFit="1" customWidth="1"/>
    <col min="1801" max="1801" width="21.5703125" style="5" customWidth="1"/>
    <col min="1802" max="1803" width="19.42578125" style="5" customWidth="1"/>
    <col min="1804" max="1813" width="0" style="5" hidden="1" customWidth="1"/>
    <col min="1814" max="1814" width="19.42578125" style="5" customWidth="1"/>
    <col min="1815" max="1815" width="25.5703125" style="5" customWidth="1"/>
    <col min="1816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58.28515625" style="5" customWidth="1"/>
    <col min="2055" max="2055" width="22.140625" style="5" customWidth="1"/>
    <col min="2056" max="2056" width="22.85546875" style="5" bestFit="1" customWidth="1"/>
    <col min="2057" max="2057" width="21.5703125" style="5" customWidth="1"/>
    <col min="2058" max="2059" width="19.42578125" style="5" customWidth="1"/>
    <col min="2060" max="2069" width="0" style="5" hidden="1" customWidth="1"/>
    <col min="2070" max="2070" width="19.42578125" style="5" customWidth="1"/>
    <col min="2071" max="2071" width="25.5703125" style="5" customWidth="1"/>
    <col min="2072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58.28515625" style="5" customWidth="1"/>
    <col min="2311" max="2311" width="22.140625" style="5" customWidth="1"/>
    <col min="2312" max="2312" width="22.85546875" style="5" bestFit="1" customWidth="1"/>
    <col min="2313" max="2313" width="21.5703125" style="5" customWidth="1"/>
    <col min="2314" max="2315" width="19.42578125" style="5" customWidth="1"/>
    <col min="2316" max="2325" width="0" style="5" hidden="1" customWidth="1"/>
    <col min="2326" max="2326" width="19.42578125" style="5" customWidth="1"/>
    <col min="2327" max="2327" width="25.5703125" style="5" customWidth="1"/>
    <col min="2328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58.28515625" style="5" customWidth="1"/>
    <col min="2567" max="2567" width="22.140625" style="5" customWidth="1"/>
    <col min="2568" max="2568" width="22.85546875" style="5" bestFit="1" customWidth="1"/>
    <col min="2569" max="2569" width="21.5703125" style="5" customWidth="1"/>
    <col min="2570" max="2571" width="19.42578125" style="5" customWidth="1"/>
    <col min="2572" max="2581" width="0" style="5" hidden="1" customWidth="1"/>
    <col min="2582" max="2582" width="19.42578125" style="5" customWidth="1"/>
    <col min="2583" max="2583" width="25.5703125" style="5" customWidth="1"/>
    <col min="2584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58.28515625" style="5" customWidth="1"/>
    <col min="2823" max="2823" width="22.140625" style="5" customWidth="1"/>
    <col min="2824" max="2824" width="22.85546875" style="5" bestFit="1" customWidth="1"/>
    <col min="2825" max="2825" width="21.5703125" style="5" customWidth="1"/>
    <col min="2826" max="2827" width="19.42578125" style="5" customWidth="1"/>
    <col min="2828" max="2837" width="0" style="5" hidden="1" customWidth="1"/>
    <col min="2838" max="2838" width="19.42578125" style="5" customWidth="1"/>
    <col min="2839" max="2839" width="25.5703125" style="5" customWidth="1"/>
    <col min="2840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58.28515625" style="5" customWidth="1"/>
    <col min="3079" max="3079" width="22.140625" style="5" customWidth="1"/>
    <col min="3080" max="3080" width="22.85546875" style="5" bestFit="1" customWidth="1"/>
    <col min="3081" max="3081" width="21.5703125" style="5" customWidth="1"/>
    <col min="3082" max="3083" width="19.42578125" style="5" customWidth="1"/>
    <col min="3084" max="3093" width="0" style="5" hidden="1" customWidth="1"/>
    <col min="3094" max="3094" width="19.42578125" style="5" customWidth="1"/>
    <col min="3095" max="3095" width="25.5703125" style="5" customWidth="1"/>
    <col min="3096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58.28515625" style="5" customWidth="1"/>
    <col min="3335" max="3335" width="22.140625" style="5" customWidth="1"/>
    <col min="3336" max="3336" width="22.85546875" style="5" bestFit="1" customWidth="1"/>
    <col min="3337" max="3337" width="21.5703125" style="5" customWidth="1"/>
    <col min="3338" max="3339" width="19.42578125" style="5" customWidth="1"/>
    <col min="3340" max="3349" width="0" style="5" hidden="1" customWidth="1"/>
    <col min="3350" max="3350" width="19.42578125" style="5" customWidth="1"/>
    <col min="3351" max="3351" width="25.5703125" style="5" customWidth="1"/>
    <col min="3352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58.28515625" style="5" customWidth="1"/>
    <col min="3591" max="3591" width="22.140625" style="5" customWidth="1"/>
    <col min="3592" max="3592" width="22.85546875" style="5" bestFit="1" customWidth="1"/>
    <col min="3593" max="3593" width="21.5703125" style="5" customWidth="1"/>
    <col min="3594" max="3595" width="19.42578125" style="5" customWidth="1"/>
    <col min="3596" max="3605" width="0" style="5" hidden="1" customWidth="1"/>
    <col min="3606" max="3606" width="19.42578125" style="5" customWidth="1"/>
    <col min="3607" max="3607" width="25.5703125" style="5" customWidth="1"/>
    <col min="3608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58.28515625" style="5" customWidth="1"/>
    <col min="3847" max="3847" width="22.140625" style="5" customWidth="1"/>
    <col min="3848" max="3848" width="22.85546875" style="5" bestFit="1" customWidth="1"/>
    <col min="3849" max="3849" width="21.5703125" style="5" customWidth="1"/>
    <col min="3850" max="3851" width="19.42578125" style="5" customWidth="1"/>
    <col min="3852" max="3861" width="0" style="5" hidden="1" customWidth="1"/>
    <col min="3862" max="3862" width="19.42578125" style="5" customWidth="1"/>
    <col min="3863" max="3863" width="25.5703125" style="5" customWidth="1"/>
    <col min="3864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58.28515625" style="5" customWidth="1"/>
    <col min="4103" max="4103" width="22.140625" style="5" customWidth="1"/>
    <col min="4104" max="4104" width="22.85546875" style="5" bestFit="1" customWidth="1"/>
    <col min="4105" max="4105" width="21.5703125" style="5" customWidth="1"/>
    <col min="4106" max="4107" width="19.42578125" style="5" customWidth="1"/>
    <col min="4108" max="4117" width="0" style="5" hidden="1" customWidth="1"/>
    <col min="4118" max="4118" width="19.42578125" style="5" customWidth="1"/>
    <col min="4119" max="4119" width="25.5703125" style="5" customWidth="1"/>
    <col min="4120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58.28515625" style="5" customWidth="1"/>
    <col min="4359" max="4359" width="22.140625" style="5" customWidth="1"/>
    <col min="4360" max="4360" width="22.85546875" style="5" bestFit="1" customWidth="1"/>
    <col min="4361" max="4361" width="21.5703125" style="5" customWidth="1"/>
    <col min="4362" max="4363" width="19.42578125" style="5" customWidth="1"/>
    <col min="4364" max="4373" width="0" style="5" hidden="1" customWidth="1"/>
    <col min="4374" max="4374" width="19.42578125" style="5" customWidth="1"/>
    <col min="4375" max="4375" width="25.5703125" style="5" customWidth="1"/>
    <col min="4376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58.28515625" style="5" customWidth="1"/>
    <col min="4615" max="4615" width="22.140625" style="5" customWidth="1"/>
    <col min="4616" max="4616" width="22.85546875" style="5" bestFit="1" customWidth="1"/>
    <col min="4617" max="4617" width="21.5703125" style="5" customWidth="1"/>
    <col min="4618" max="4619" width="19.42578125" style="5" customWidth="1"/>
    <col min="4620" max="4629" width="0" style="5" hidden="1" customWidth="1"/>
    <col min="4630" max="4630" width="19.42578125" style="5" customWidth="1"/>
    <col min="4631" max="4631" width="25.5703125" style="5" customWidth="1"/>
    <col min="4632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58.28515625" style="5" customWidth="1"/>
    <col min="4871" max="4871" width="22.140625" style="5" customWidth="1"/>
    <col min="4872" max="4872" width="22.85546875" style="5" bestFit="1" customWidth="1"/>
    <col min="4873" max="4873" width="21.5703125" style="5" customWidth="1"/>
    <col min="4874" max="4875" width="19.42578125" style="5" customWidth="1"/>
    <col min="4876" max="4885" width="0" style="5" hidden="1" customWidth="1"/>
    <col min="4886" max="4886" width="19.42578125" style="5" customWidth="1"/>
    <col min="4887" max="4887" width="25.5703125" style="5" customWidth="1"/>
    <col min="4888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58.28515625" style="5" customWidth="1"/>
    <col min="5127" max="5127" width="22.140625" style="5" customWidth="1"/>
    <col min="5128" max="5128" width="22.85546875" style="5" bestFit="1" customWidth="1"/>
    <col min="5129" max="5129" width="21.5703125" style="5" customWidth="1"/>
    <col min="5130" max="5131" width="19.42578125" style="5" customWidth="1"/>
    <col min="5132" max="5141" width="0" style="5" hidden="1" customWidth="1"/>
    <col min="5142" max="5142" width="19.42578125" style="5" customWidth="1"/>
    <col min="5143" max="5143" width="25.5703125" style="5" customWidth="1"/>
    <col min="5144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58.28515625" style="5" customWidth="1"/>
    <col min="5383" max="5383" width="22.140625" style="5" customWidth="1"/>
    <col min="5384" max="5384" width="22.85546875" style="5" bestFit="1" customWidth="1"/>
    <col min="5385" max="5385" width="21.5703125" style="5" customWidth="1"/>
    <col min="5386" max="5387" width="19.42578125" style="5" customWidth="1"/>
    <col min="5388" max="5397" width="0" style="5" hidden="1" customWidth="1"/>
    <col min="5398" max="5398" width="19.42578125" style="5" customWidth="1"/>
    <col min="5399" max="5399" width="25.5703125" style="5" customWidth="1"/>
    <col min="5400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58.28515625" style="5" customWidth="1"/>
    <col min="5639" max="5639" width="22.140625" style="5" customWidth="1"/>
    <col min="5640" max="5640" width="22.85546875" style="5" bestFit="1" customWidth="1"/>
    <col min="5641" max="5641" width="21.5703125" style="5" customWidth="1"/>
    <col min="5642" max="5643" width="19.42578125" style="5" customWidth="1"/>
    <col min="5644" max="5653" width="0" style="5" hidden="1" customWidth="1"/>
    <col min="5654" max="5654" width="19.42578125" style="5" customWidth="1"/>
    <col min="5655" max="5655" width="25.5703125" style="5" customWidth="1"/>
    <col min="5656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58.28515625" style="5" customWidth="1"/>
    <col min="5895" max="5895" width="22.140625" style="5" customWidth="1"/>
    <col min="5896" max="5896" width="22.85546875" style="5" bestFit="1" customWidth="1"/>
    <col min="5897" max="5897" width="21.5703125" style="5" customWidth="1"/>
    <col min="5898" max="5899" width="19.42578125" style="5" customWidth="1"/>
    <col min="5900" max="5909" width="0" style="5" hidden="1" customWidth="1"/>
    <col min="5910" max="5910" width="19.42578125" style="5" customWidth="1"/>
    <col min="5911" max="5911" width="25.5703125" style="5" customWidth="1"/>
    <col min="5912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58.28515625" style="5" customWidth="1"/>
    <col min="6151" max="6151" width="22.140625" style="5" customWidth="1"/>
    <col min="6152" max="6152" width="22.85546875" style="5" bestFit="1" customWidth="1"/>
    <col min="6153" max="6153" width="21.5703125" style="5" customWidth="1"/>
    <col min="6154" max="6155" width="19.42578125" style="5" customWidth="1"/>
    <col min="6156" max="6165" width="0" style="5" hidden="1" customWidth="1"/>
    <col min="6166" max="6166" width="19.42578125" style="5" customWidth="1"/>
    <col min="6167" max="6167" width="25.5703125" style="5" customWidth="1"/>
    <col min="6168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58.28515625" style="5" customWidth="1"/>
    <col min="6407" max="6407" width="22.140625" style="5" customWidth="1"/>
    <col min="6408" max="6408" width="22.85546875" style="5" bestFit="1" customWidth="1"/>
    <col min="6409" max="6409" width="21.5703125" style="5" customWidth="1"/>
    <col min="6410" max="6411" width="19.42578125" style="5" customWidth="1"/>
    <col min="6412" max="6421" width="0" style="5" hidden="1" customWidth="1"/>
    <col min="6422" max="6422" width="19.42578125" style="5" customWidth="1"/>
    <col min="6423" max="6423" width="25.5703125" style="5" customWidth="1"/>
    <col min="6424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58.28515625" style="5" customWidth="1"/>
    <col min="6663" max="6663" width="22.140625" style="5" customWidth="1"/>
    <col min="6664" max="6664" width="22.85546875" style="5" bestFit="1" customWidth="1"/>
    <col min="6665" max="6665" width="21.5703125" style="5" customWidth="1"/>
    <col min="6666" max="6667" width="19.42578125" style="5" customWidth="1"/>
    <col min="6668" max="6677" width="0" style="5" hidden="1" customWidth="1"/>
    <col min="6678" max="6678" width="19.42578125" style="5" customWidth="1"/>
    <col min="6679" max="6679" width="25.5703125" style="5" customWidth="1"/>
    <col min="6680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58.28515625" style="5" customWidth="1"/>
    <col min="6919" max="6919" width="22.140625" style="5" customWidth="1"/>
    <col min="6920" max="6920" width="22.85546875" style="5" bestFit="1" customWidth="1"/>
    <col min="6921" max="6921" width="21.5703125" style="5" customWidth="1"/>
    <col min="6922" max="6923" width="19.42578125" style="5" customWidth="1"/>
    <col min="6924" max="6933" width="0" style="5" hidden="1" customWidth="1"/>
    <col min="6934" max="6934" width="19.42578125" style="5" customWidth="1"/>
    <col min="6935" max="6935" width="25.5703125" style="5" customWidth="1"/>
    <col min="6936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58.28515625" style="5" customWidth="1"/>
    <col min="7175" max="7175" width="22.140625" style="5" customWidth="1"/>
    <col min="7176" max="7176" width="22.85546875" style="5" bestFit="1" customWidth="1"/>
    <col min="7177" max="7177" width="21.5703125" style="5" customWidth="1"/>
    <col min="7178" max="7179" width="19.42578125" style="5" customWidth="1"/>
    <col min="7180" max="7189" width="0" style="5" hidden="1" customWidth="1"/>
    <col min="7190" max="7190" width="19.42578125" style="5" customWidth="1"/>
    <col min="7191" max="7191" width="25.5703125" style="5" customWidth="1"/>
    <col min="7192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58.28515625" style="5" customWidth="1"/>
    <col min="7431" max="7431" width="22.140625" style="5" customWidth="1"/>
    <col min="7432" max="7432" width="22.85546875" style="5" bestFit="1" customWidth="1"/>
    <col min="7433" max="7433" width="21.5703125" style="5" customWidth="1"/>
    <col min="7434" max="7435" width="19.42578125" style="5" customWidth="1"/>
    <col min="7436" max="7445" width="0" style="5" hidden="1" customWidth="1"/>
    <col min="7446" max="7446" width="19.42578125" style="5" customWidth="1"/>
    <col min="7447" max="7447" width="25.5703125" style="5" customWidth="1"/>
    <col min="7448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58.28515625" style="5" customWidth="1"/>
    <col min="7687" max="7687" width="22.140625" style="5" customWidth="1"/>
    <col min="7688" max="7688" width="22.85546875" style="5" bestFit="1" customWidth="1"/>
    <col min="7689" max="7689" width="21.5703125" style="5" customWidth="1"/>
    <col min="7690" max="7691" width="19.42578125" style="5" customWidth="1"/>
    <col min="7692" max="7701" width="0" style="5" hidden="1" customWidth="1"/>
    <col min="7702" max="7702" width="19.42578125" style="5" customWidth="1"/>
    <col min="7703" max="7703" width="25.5703125" style="5" customWidth="1"/>
    <col min="7704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58.28515625" style="5" customWidth="1"/>
    <col min="7943" max="7943" width="22.140625" style="5" customWidth="1"/>
    <col min="7944" max="7944" width="22.85546875" style="5" bestFit="1" customWidth="1"/>
    <col min="7945" max="7945" width="21.5703125" style="5" customWidth="1"/>
    <col min="7946" max="7947" width="19.42578125" style="5" customWidth="1"/>
    <col min="7948" max="7957" width="0" style="5" hidden="1" customWidth="1"/>
    <col min="7958" max="7958" width="19.42578125" style="5" customWidth="1"/>
    <col min="7959" max="7959" width="25.5703125" style="5" customWidth="1"/>
    <col min="7960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58.28515625" style="5" customWidth="1"/>
    <col min="8199" max="8199" width="22.140625" style="5" customWidth="1"/>
    <col min="8200" max="8200" width="22.85546875" style="5" bestFit="1" customWidth="1"/>
    <col min="8201" max="8201" width="21.5703125" style="5" customWidth="1"/>
    <col min="8202" max="8203" width="19.42578125" style="5" customWidth="1"/>
    <col min="8204" max="8213" width="0" style="5" hidden="1" customWidth="1"/>
    <col min="8214" max="8214" width="19.42578125" style="5" customWidth="1"/>
    <col min="8215" max="8215" width="25.5703125" style="5" customWidth="1"/>
    <col min="8216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58.28515625" style="5" customWidth="1"/>
    <col min="8455" max="8455" width="22.140625" style="5" customWidth="1"/>
    <col min="8456" max="8456" width="22.85546875" style="5" bestFit="1" customWidth="1"/>
    <col min="8457" max="8457" width="21.5703125" style="5" customWidth="1"/>
    <col min="8458" max="8459" width="19.42578125" style="5" customWidth="1"/>
    <col min="8460" max="8469" width="0" style="5" hidden="1" customWidth="1"/>
    <col min="8470" max="8470" width="19.42578125" style="5" customWidth="1"/>
    <col min="8471" max="8471" width="25.5703125" style="5" customWidth="1"/>
    <col min="8472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58.28515625" style="5" customWidth="1"/>
    <col min="8711" max="8711" width="22.140625" style="5" customWidth="1"/>
    <col min="8712" max="8712" width="22.85546875" style="5" bestFit="1" customWidth="1"/>
    <col min="8713" max="8713" width="21.5703125" style="5" customWidth="1"/>
    <col min="8714" max="8715" width="19.42578125" style="5" customWidth="1"/>
    <col min="8716" max="8725" width="0" style="5" hidden="1" customWidth="1"/>
    <col min="8726" max="8726" width="19.42578125" style="5" customWidth="1"/>
    <col min="8727" max="8727" width="25.5703125" style="5" customWidth="1"/>
    <col min="8728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58.28515625" style="5" customWidth="1"/>
    <col min="8967" max="8967" width="22.140625" style="5" customWidth="1"/>
    <col min="8968" max="8968" width="22.85546875" style="5" bestFit="1" customWidth="1"/>
    <col min="8969" max="8969" width="21.5703125" style="5" customWidth="1"/>
    <col min="8970" max="8971" width="19.42578125" style="5" customWidth="1"/>
    <col min="8972" max="8981" width="0" style="5" hidden="1" customWidth="1"/>
    <col min="8982" max="8982" width="19.42578125" style="5" customWidth="1"/>
    <col min="8983" max="8983" width="25.5703125" style="5" customWidth="1"/>
    <col min="8984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58.28515625" style="5" customWidth="1"/>
    <col min="9223" max="9223" width="22.140625" style="5" customWidth="1"/>
    <col min="9224" max="9224" width="22.85546875" style="5" bestFit="1" customWidth="1"/>
    <col min="9225" max="9225" width="21.5703125" style="5" customWidth="1"/>
    <col min="9226" max="9227" width="19.42578125" style="5" customWidth="1"/>
    <col min="9228" max="9237" width="0" style="5" hidden="1" customWidth="1"/>
    <col min="9238" max="9238" width="19.42578125" style="5" customWidth="1"/>
    <col min="9239" max="9239" width="25.5703125" style="5" customWidth="1"/>
    <col min="9240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58.28515625" style="5" customWidth="1"/>
    <col min="9479" max="9479" width="22.140625" style="5" customWidth="1"/>
    <col min="9480" max="9480" width="22.85546875" style="5" bestFit="1" customWidth="1"/>
    <col min="9481" max="9481" width="21.5703125" style="5" customWidth="1"/>
    <col min="9482" max="9483" width="19.42578125" style="5" customWidth="1"/>
    <col min="9484" max="9493" width="0" style="5" hidden="1" customWidth="1"/>
    <col min="9494" max="9494" width="19.42578125" style="5" customWidth="1"/>
    <col min="9495" max="9495" width="25.5703125" style="5" customWidth="1"/>
    <col min="9496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58.28515625" style="5" customWidth="1"/>
    <col min="9735" max="9735" width="22.140625" style="5" customWidth="1"/>
    <col min="9736" max="9736" width="22.85546875" style="5" bestFit="1" customWidth="1"/>
    <col min="9737" max="9737" width="21.5703125" style="5" customWidth="1"/>
    <col min="9738" max="9739" width="19.42578125" style="5" customWidth="1"/>
    <col min="9740" max="9749" width="0" style="5" hidden="1" customWidth="1"/>
    <col min="9750" max="9750" width="19.42578125" style="5" customWidth="1"/>
    <col min="9751" max="9751" width="25.5703125" style="5" customWidth="1"/>
    <col min="9752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58.28515625" style="5" customWidth="1"/>
    <col min="9991" max="9991" width="22.140625" style="5" customWidth="1"/>
    <col min="9992" max="9992" width="22.85546875" style="5" bestFit="1" customWidth="1"/>
    <col min="9993" max="9993" width="21.5703125" style="5" customWidth="1"/>
    <col min="9994" max="9995" width="19.42578125" style="5" customWidth="1"/>
    <col min="9996" max="10005" width="0" style="5" hidden="1" customWidth="1"/>
    <col min="10006" max="10006" width="19.42578125" style="5" customWidth="1"/>
    <col min="10007" max="10007" width="25.5703125" style="5" customWidth="1"/>
    <col min="10008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58.28515625" style="5" customWidth="1"/>
    <col min="10247" max="10247" width="22.140625" style="5" customWidth="1"/>
    <col min="10248" max="10248" width="22.85546875" style="5" bestFit="1" customWidth="1"/>
    <col min="10249" max="10249" width="21.5703125" style="5" customWidth="1"/>
    <col min="10250" max="10251" width="19.42578125" style="5" customWidth="1"/>
    <col min="10252" max="10261" width="0" style="5" hidden="1" customWidth="1"/>
    <col min="10262" max="10262" width="19.42578125" style="5" customWidth="1"/>
    <col min="10263" max="10263" width="25.5703125" style="5" customWidth="1"/>
    <col min="10264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58.28515625" style="5" customWidth="1"/>
    <col min="10503" max="10503" width="22.140625" style="5" customWidth="1"/>
    <col min="10504" max="10504" width="22.85546875" style="5" bestFit="1" customWidth="1"/>
    <col min="10505" max="10505" width="21.5703125" style="5" customWidth="1"/>
    <col min="10506" max="10507" width="19.42578125" style="5" customWidth="1"/>
    <col min="10508" max="10517" width="0" style="5" hidden="1" customWidth="1"/>
    <col min="10518" max="10518" width="19.42578125" style="5" customWidth="1"/>
    <col min="10519" max="10519" width="25.5703125" style="5" customWidth="1"/>
    <col min="10520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58.28515625" style="5" customWidth="1"/>
    <col min="10759" max="10759" width="22.140625" style="5" customWidth="1"/>
    <col min="10760" max="10760" width="22.85546875" style="5" bestFit="1" customWidth="1"/>
    <col min="10761" max="10761" width="21.5703125" style="5" customWidth="1"/>
    <col min="10762" max="10763" width="19.42578125" style="5" customWidth="1"/>
    <col min="10764" max="10773" width="0" style="5" hidden="1" customWidth="1"/>
    <col min="10774" max="10774" width="19.42578125" style="5" customWidth="1"/>
    <col min="10775" max="10775" width="25.5703125" style="5" customWidth="1"/>
    <col min="10776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58.28515625" style="5" customWidth="1"/>
    <col min="11015" max="11015" width="22.140625" style="5" customWidth="1"/>
    <col min="11016" max="11016" width="22.85546875" style="5" bestFit="1" customWidth="1"/>
    <col min="11017" max="11017" width="21.5703125" style="5" customWidth="1"/>
    <col min="11018" max="11019" width="19.42578125" style="5" customWidth="1"/>
    <col min="11020" max="11029" width="0" style="5" hidden="1" customWidth="1"/>
    <col min="11030" max="11030" width="19.42578125" style="5" customWidth="1"/>
    <col min="11031" max="11031" width="25.5703125" style="5" customWidth="1"/>
    <col min="11032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58.28515625" style="5" customWidth="1"/>
    <col min="11271" max="11271" width="22.140625" style="5" customWidth="1"/>
    <col min="11272" max="11272" width="22.85546875" style="5" bestFit="1" customWidth="1"/>
    <col min="11273" max="11273" width="21.5703125" style="5" customWidth="1"/>
    <col min="11274" max="11275" width="19.42578125" style="5" customWidth="1"/>
    <col min="11276" max="11285" width="0" style="5" hidden="1" customWidth="1"/>
    <col min="11286" max="11286" width="19.42578125" style="5" customWidth="1"/>
    <col min="11287" max="11287" width="25.5703125" style="5" customWidth="1"/>
    <col min="11288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58.28515625" style="5" customWidth="1"/>
    <col min="11527" max="11527" width="22.140625" style="5" customWidth="1"/>
    <col min="11528" max="11528" width="22.85546875" style="5" bestFit="1" customWidth="1"/>
    <col min="11529" max="11529" width="21.5703125" style="5" customWidth="1"/>
    <col min="11530" max="11531" width="19.42578125" style="5" customWidth="1"/>
    <col min="11532" max="11541" width="0" style="5" hidden="1" customWidth="1"/>
    <col min="11542" max="11542" width="19.42578125" style="5" customWidth="1"/>
    <col min="11543" max="11543" width="25.5703125" style="5" customWidth="1"/>
    <col min="11544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58.28515625" style="5" customWidth="1"/>
    <col min="11783" max="11783" width="22.140625" style="5" customWidth="1"/>
    <col min="11784" max="11784" width="22.85546875" style="5" bestFit="1" customWidth="1"/>
    <col min="11785" max="11785" width="21.5703125" style="5" customWidth="1"/>
    <col min="11786" max="11787" width="19.42578125" style="5" customWidth="1"/>
    <col min="11788" max="11797" width="0" style="5" hidden="1" customWidth="1"/>
    <col min="11798" max="11798" width="19.42578125" style="5" customWidth="1"/>
    <col min="11799" max="11799" width="25.5703125" style="5" customWidth="1"/>
    <col min="11800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58.28515625" style="5" customWidth="1"/>
    <col min="12039" max="12039" width="22.140625" style="5" customWidth="1"/>
    <col min="12040" max="12040" width="22.85546875" style="5" bestFit="1" customWidth="1"/>
    <col min="12041" max="12041" width="21.5703125" style="5" customWidth="1"/>
    <col min="12042" max="12043" width="19.42578125" style="5" customWidth="1"/>
    <col min="12044" max="12053" width="0" style="5" hidden="1" customWidth="1"/>
    <col min="12054" max="12054" width="19.42578125" style="5" customWidth="1"/>
    <col min="12055" max="12055" width="25.5703125" style="5" customWidth="1"/>
    <col min="12056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58.28515625" style="5" customWidth="1"/>
    <col min="12295" max="12295" width="22.140625" style="5" customWidth="1"/>
    <col min="12296" max="12296" width="22.85546875" style="5" bestFit="1" customWidth="1"/>
    <col min="12297" max="12297" width="21.5703125" style="5" customWidth="1"/>
    <col min="12298" max="12299" width="19.42578125" style="5" customWidth="1"/>
    <col min="12300" max="12309" width="0" style="5" hidden="1" customWidth="1"/>
    <col min="12310" max="12310" width="19.42578125" style="5" customWidth="1"/>
    <col min="12311" max="12311" width="25.5703125" style="5" customWidth="1"/>
    <col min="12312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58.28515625" style="5" customWidth="1"/>
    <col min="12551" max="12551" width="22.140625" style="5" customWidth="1"/>
    <col min="12552" max="12552" width="22.85546875" style="5" bestFit="1" customWidth="1"/>
    <col min="12553" max="12553" width="21.5703125" style="5" customWidth="1"/>
    <col min="12554" max="12555" width="19.42578125" style="5" customWidth="1"/>
    <col min="12556" max="12565" width="0" style="5" hidden="1" customWidth="1"/>
    <col min="12566" max="12566" width="19.42578125" style="5" customWidth="1"/>
    <col min="12567" max="12567" width="25.5703125" style="5" customWidth="1"/>
    <col min="12568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58.28515625" style="5" customWidth="1"/>
    <col min="12807" max="12807" width="22.140625" style="5" customWidth="1"/>
    <col min="12808" max="12808" width="22.85546875" style="5" bestFit="1" customWidth="1"/>
    <col min="12809" max="12809" width="21.5703125" style="5" customWidth="1"/>
    <col min="12810" max="12811" width="19.42578125" style="5" customWidth="1"/>
    <col min="12812" max="12821" width="0" style="5" hidden="1" customWidth="1"/>
    <col min="12822" max="12822" width="19.42578125" style="5" customWidth="1"/>
    <col min="12823" max="12823" width="25.5703125" style="5" customWidth="1"/>
    <col min="12824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58.28515625" style="5" customWidth="1"/>
    <col min="13063" max="13063" width="22.140625" style="5" customWidth="1"/>
    <col min="13064" max="13064" width="22.85546875" style="5" bestFit="1" customWidth="1"/>
    <col min="13065" max="13065" width="21.5703125" style="5" customWidth="1"/>
    <col min="13066" max="13067" width="19.42578125" style="5" customWidth="1"/>
    <col min="13068" max="13077" width="0" style="5" hidden="1" customWidth="1"/>
    <col min="13078" max="13078" width="19.42578125" style="5" customWidth="1"/>
    <col min="13079" max="13079" width="25.5703125" style="5" customWidth="1"/>
    <col min="13080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58.28515625" style="5" customWidth="1"/>
    <col min="13319" max="13319" width="22.140625" style="5" customWidth="1"/>
    <col min="13320" max="13320" width="22.85546875" style="5" bestFit="1" customWidth="1"/>
    <col min="13321" max="13321" width="21.5703125" style="5" customWidth="1"/>
    <col min="13322" max="13323" width="19.42578125" style="5" customWidth="1"/>
    <col min="13324" max="13333" width="0" style="5" hidden="1" customWidth="1"/>
    <col min="13334" max="13334" width="19.42578125" style="5" customWidth="1"/>
    <col min="13335" max="13335" width="25.5703125" style="5" customWidth="1"/>
    <col min="13336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58.28515625" style="5" customWidth="1"/>
    <col min="13575" max="13575" width="22.140625" style="5" customWidth="1"/>
    <col min="13576" max="13576" width="22.85546875" style="5" bestFit="1" customWidth="1"/>
    <col min="13577" max="13577" width="21.5703125" style="5" customWidth="1"/>
    <col min="13578" max="13579" width="19.42578125" style="5" customWidth="1"/>
    <col min="13580" max="13589" width="0" style="5" hidden="1" customWidth="1"/>
    <col min="13590" max="13590" width="19.42578125" style="5" customWidth="1"/>
    <col min="13591" max="13591" width="25.5703125" style="5" customWidth="1"/>
    <col min="13592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58.28515625" style="5" customWidth="1"/>
    <col min="13831" max="13831" width="22.140625" style="5" customWidth="1"/>
    <col min="13832" max="13832" width="22.85546875" style="5" bestFit="1" customWidth="1"/>
    <col min="13833" max="13833" width="21.5703125" style="5" customWidth="1"/>
    <col min="13834" max="13835" width="19.42578125" style="5" customWidth="1"/>
    <col min="13836" max="13845" width="0" style="5" hidden="1" customWidth="1"/>
    <col min="13846" max="13846" width="19.42578125" style="5" customWidth="1"/>
    <col min="13847" max="13847" width="25.5703125" style="5" customWidth="1"/>
    <col min="13848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58.28515625" style="5" customWidth="1"/>
    <col min="14087" max="14087" width="22.140625" style="5" customWidth="1"/>
    <col min="14088" max="14088" width="22.85546875" style="5" bestFit="1" customWidth="1"/>
    <col min="14089" max="14089" width="21.5703125" style="5" customWidth="1"/>
    <col min="14090" max="14091" width="19.42578125" style="5" customWidth="1"/>
    <col min="14092" max="14101" width="0" style="5" hidden="1" customWidth="1"/>
    <col min="14102" max="14102" width="19.42578125" style="5" customWidth="1"/>
    <col min="14103" max="14103" width="25.5703125" style="5" customWidth="1"/>
    <col min="14104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58.28515625" style="5" customWidth="1"/>
    <col min="14343" max="14343" width="22.140625" style="5" customWidth="1"/>
    <col min="14344" max="14344" width="22.85546875" style="5" bestFit="1" customWidth="1"/>
    <col min="14345" max="14345" width="21.5703125" style="5" customWidth="1"/>
    <col min="14346" max="14347" width="19.42578125" style="5" customWidth="1"/>
    <col min="14348" max="14357" width="0" style="5" hidden="1" customWidth="1"/>
    <col min="14358" max="14358" width="19.42578125" style="5" customWidth="1"/>
    <col min="14359" max="14359" width="25.5703125" style="5" customWidth="1"/>
    <col min="14360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58.28515625" style="5" customWidth="1"/>
    <col min="14599" max="14599" width="22.140625" style="5" customWidth="1"/>
    <col min="14600" max="14600" width="22.85546875" style="5" bestFit="1" customWidth="1"/>
    <col min="14601" max="14601" width="21.5703125" style="5" customWidth="1"/>
    <col min="14602" max="14603" width="19.42578125" style="5" customWidth="1"/>
    <col min="14604" max="14613" width="0" style="5" hidden="1" customWidth="1"/>
    <col min="14614" max="14614" width="19.42578125" style="5" customWidth="1"/>
    <col min="14615" max="14615" width="25.5703125" style="5" customWidth="1"/>
    <col min="14616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58.28515625" style="5" customWidth="1"/>
    <col min="14855" max="14855" width="22.140625" style="5" customWidth="1"/>
    <col min="14856" max="14856" width="22.85546875" style="5" bestFit="1" customWidth="1"/>
    <col min="14857" max="14857" width="21.5703125" style="5" customWidth="1"/>
    <col min="14858" max="14859" width="19.42578125" style="5" customWidth="1"/>
    <col min="14860" max="14869" width="0" style="5" hidden="1" customWidth="1"/>
    <col min="14870" max="14870" width="19.42578125" style="5" customWidth="1"/>
    <col min="14871" max="14871" width="25.5703125" style="5" customWidth="1"/>
    <col min="14872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58.28515625" style="5" customWidth="1"/>
    <col min="15111" max="15111" width="22.140625" style="5" customWidth="1"/>
    <col min="15112" max="15112" width="22.85546875" style="5" bestFit="1" customWidth="1"/>
    <col min="15113" max="15113" width="21.5703125" style="5" customWidth="1"/>
    <col min="15114" max="15115" width="19.42578125" style="5" customWidth="1"/>
    <col min="15116" max="15125" width="0" style="5" hidden="1" customWidth="1"/>
    <col min="15126" max="15126" width="19.42578125" style="5" customWidth="1"/>
    <col min="15127" max="15127" width="25.5703125" style="5" customWidth="1"/>
    <col min="15128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58.28515625" style="5" customWidth="1"/>
    <col min="15367" max="15367" width="22.140625" style="5" customWidth="1"/>
    <col min="15368" max="15368" width="22.85546875" style="5" bestFit="1" customWidth="1"/>
    <col min="15369" max="15369" width="21.5703125" style="5" customWidth="1"/>
    <col min="15370" max="15371" width="19.42578125" style="5" customWidth="1"/>
    <col min="15372" max="15381" width="0" style="5" hidden="1" customWidth="1"/>
    <col min="15382" max="15382" width="19.42578125" style="5" customWidth="1"/>
    <col min="15383" max="15383" width="25.5703125" style="5" customWidth="1"/>
    <col min="15384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58.28515625" style="5" customWidth="1"/>
    <col min="15623" max="15623" width="22.140625" style="5" customWidth="1"/>
    <col min="15624" max="15624" width="22.85546875" style="5" bestFit="1" customWidth="1"/>
    <col min="15625" max="15625" width="21.5703125" style="5" customWidth="1"/>
    <col min="15626" max="15627" width="19.42578125" style="5" customWidth="1"/>
    <col min="15628" max="15637" width="0" style="5" hidden="1" customWidth="1"/>
    <col min="15638" max="15638" width="19.42578125" style="5" customWidth="1"/>
    <col min="15639" max="15639" width="25.5703125" style="5" customWidth="1"/>
    <col min="15640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58.28515625" style="5" customWidth="1"/>
    <col min="15879" max="15879" width="22.140625" style="5" customWidth="1"/>
    <col min="15880" max="15880" width="22.85546875" style="5" bestFit="1" customWidth="1"/>
    <col min="15881" max="15881" width="21.5703125" style="5" customWidth="1"/>
    <col min="15882" max="15883" width="19.42578125" style="5" customWidth="1"/>
    <col min="15884" max="15893" width="0" style="5" hidden="1" customWidth="1"/>
    <col min="15894" max="15894" width="19.42578125" style="5" customWidth="1"/>
    <col min="15895" max="15895" width="25.5703125" style="5" customWidth="1"/>
    <col min="15896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58.28515625" style="5" customWidth="1"/>
    <col min="16135" max="16135" width="22.140625" style="5" customWidth="1"/>
    <col min="16136" max="16136" width="22.85546875" style="5" bestFit="1" customWidth="1"/>
    <col min="16137" max="16137" width="21.5703125" style="5" customWidth="1"/>
    <col min="16138" max="16139" width="19.42578125" style="5" customWidth="1"/>
    <col min="16140" max="16149" width="0" style="5" hidden="1" customWidth="1"/>
    <col min="16150" max="16150" width="19.42578125" style="5" customWidth="1"/>
    <col min="16151" max="16151" width="25.5703125" style="5" customWidth="1"/>
    <col min="16152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7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9" ht="30.75" customHeight="1" x14ac:dyDescent="0.25">
      <c r="A4" s="1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9" s="17" customFormat="1" ht="42.75" customHeight="1" x14ac:dyDescent="0.2">
      <c r="A5" s="10" t="s">
        <v>2</v>
      </c>
      <c r="B5" s="11" t="s">
        <v>3</v>
      </c>
      <c r="C5" s="10" t="s">
        <v>4</v>
      </c>
      <c r="D5" s="11" t="s">
        <v>5</v>
      </c>
      <c r="E5" s="10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2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19</v>
      </c>
      <c r="S5" s="14" t="s">
        <v>20</v>
      </c>
      <c r="T5" s="14" t="s">
        <v>21</v>
      </c>
      <c r="U5" s="14" t="s">
        <v>22</v>
      </c>
      <c r="V5" s="15" t="s">
        <v>23</v>
      </c>
      <c r="W5" s="16"/>
      <c r="X5" s="16"/>
    </row>
    <row r="6" spans="1:29" s="24" customFormat="1" ht="23.25" customHeight="1" x14ac:dyDescent="0.2">
      <c r="A6" s="18"/>
      <c r="B6" s="6"/>
      <c r="C6" s="6"/>
      <c r="D6" s="6"/>
      <c r="E6" s="6"/>
      <c r="F6" s="18" t="s">
        <v>24</v>
      </c>
      <c r="G6" s="19">
        <f t="shared" ref="G6:U6" si="0">SUM(G7:G30)</f>
        <v>615550000</v>
      </c>
      <c r="H6" s="20">
        <f>SUM(H7:H30)</f>
        <v>0</v>
      </c>
      <c r="I6" s="21">
        <f t="shared" si="0"/>
        <v>615550000</v>
      </c>
      <c r="J6" s="22">
        <f t="shared" si="0"/>
        <v>41582734.300000004</v>
      </c>
      <c r="K6" s="22">
        <f t="shared" si="0"/>
        <v>46866086.720000006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2">
        <f t="shared" si="0"/>
        <v>0</v>
      </c>
      <c r="V6" s="19">
        <f>SUM(J6:U6)</f>
        <v>88448821.020000011</v>
      </c>
      <c r="W6" s="23"/>
      <c r="X6" s="23"/>
    </row>
    <row r="7" spans="1:29" s="34" customFormat="1" ht="23.25" customHeight="1" x14ac:dyDescent="0.2">
      <c r="A7" s="25">
        <v>2</v>
      </c>
      <c r="B7" s="25">
        <v>1</v>
      </c>
      <c r="C7" s="25">
        <v>1</v>
      </c>
      <c r="D7" s="25">
        <v>1</v>
      </c>
      <c r="E7" s="26" t="s">
        <v>25</v>
      </c>
      <c r="F7" s="27" t="s">
        <v>26</v>
      </c>
      <c r="G7" s="28">
        <f>+'[1]PRESUP. EJEC. 2025'!C9</f>
        <v>261500000</v>
      </c>
      <c r="H7" s="29">
        <f>+'[1]PRESUP. EJEC. 2025'!D9</f>
        <v>0</v>
      </c>
      <c r="I7" s="30">
        <f>+G7+H7</f>
        <v>261500000</v>
      </c>
      <c r="J7" s="29">
        <v>20462417.399999999</v>
      </c>
      <c r="K7" s="29">
        <v>20625500</v>
      </c>
      <c r="L7" s="29"/>
      <c r="M7" s="29"/>
      <c r="N7" s="29"/>
      <c r="O7" s="29"/>
      <c r="P7" s="29"/>
      <c r="Q7" s="29"/>
      <c r="R7" s="29"/>
      <c r="S7" s="29"/>
      <c r="T7" s="31"/>
      <c r="U7" s="29"/>
      <c r="V7" s="32">
        <f>SUM(J7:U7)</f>
        <v>41087917.399999999</v>
      </c>
      <c r="W7" s="33"/>
      <c r="X7" s="33"/>
      <c r="Y7" s="33"/>
      <c r="Z7" s="33"/>
      <c r="AA7" s="33"/>
      <c r="AB7" s="33"/>
    </row>
    <row r="8" spans="1:29" s="34" customFormat="1" ht="23.25" hidden="1" customHeight="1" x14ac:dyDescent="0.2">
      <c r="A8" s="25">
        <v>2</v>
      </c>
      <c r="B8" s="25">
        <v>1</v>
      </c>
      <c r="C8" s="25">
        <v>1</v>
      </c>
      <c r="D8" s="25">
        <v>2</v>
      </c>
      <c r="E8" s="26" t="s">
        <v>27</v>
      </c>
      <c r="F8" s="27" t="s">
        <v>28</v>
      </c>
      <c r="G8" s="28">
        <v>0</v>
      </c>
      <c r="H8" s="29">
        <f>+'[1]PRESUP. EJEC. 2025'!D11</f>
        <v>0</v>
      </c>
      <c r="I8" s="30">
        <f t="shared" ref="I8:I30" si="1">+G8+H8</f>
        <v>0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31"/>
      <c r="U8" s="29"/>
      <c r="V8" s="32">
        <f>SUM(J8:U8)</f>
        <v>0</v>
      </c>
      <c r="W8" s="33">
        <f>+P8*5</f>
        <v>0</v>
      </c>
      <c r="X8" s="33"/>
      <c r="Y8" s="33"/>
      <c r="Z8" s="33"/>
      <c r="AA8" s="33"/>
      <c r="AB8" s="33"/>
    </row>
    <row r="9" spans="1:29" s="34" customFormat="1" ht="23.25" customHeight="1" x14ac:dyDescent="0.2">
      <c r="A9" s="25">
        <v>2</v>
      </c>
      <c r="B9" s="25">
        <v>1</v>
      </c>
      <c r="C9" s="25">
        <v>1</v>
      </c>
      <c r="D9" s="25">
        <v>2</v>
      </c>
      <c r="E9" s="26" t="s">
        <v>29</v>
      </c>
      <c r="F9" s="35" t="s">
        <v>30</v>
      </c>
      <c r="G9" s="28">
        <f>+'[1]PRESUP. EJEC. 2025'!C12</f>
        <v>39000000</v>
      </c>
      <c r="H9" s="36">
        <f>+'[1]PRESUP. EJEC. 2025'!D12</f>
        <v>0</v>
      </c>
      <c r="I9" s="30">
        <f t="shared" si="1"/>
        <v>39000000</v>
      </c>
      <c r="J9" s="29">
        <v>0</v>
      </c>
      <c r="K9" s="29">
        <v>2366600</v>
      </c>
      <c r="L9" s="29"/>
      <c r="M9" s="29"/>
      <c r="N9" s="29"/>
      <c r="O9" s="29"/>
      <c r="P9" s="29"/>
      <c r="Q9" s="29"/>
      <c r="R9" s="29"/>
      <c r="S9" s="29"/>
      <c r="T9" s="31"/>
      <c r="U9" s="29"/>
      <c r="V9" s="32">
        <f t="shared" ref="V9:V78" si="2">SUM(J9:U9)</f>
        <v>2366600</v>
      </c>
      <c r="W9" s="33"/>
      <c r="X9" s="33"/>
      <c r="Y9" s="33"/>
      <c r="Z9" s="33"/>
      <c r="AA9" s="33"/>
      <c r="AB9" s="33"/>
    </row>
    <row r="10" spans="1:29" s="34" customFormat="1" ht="23.25" customHeight="1" x14ac:dyDescent="0.2">
      <c r="A10" s="25">
        <v>2</v>
      </c>
      <c r="B10" s="25">
        <v>1</v>
      </c>
      <c r="C10" s="25">
        <v>1</v>
      </c>
      <c r="D10" s="25">
        <v>2</v>
      </c>
      <c r="E10" s="26" t="s">
        <v>31</v>
      </c>
      <c r="F10" s="27" t="s">
        <v>32</v>
      </c>
      <c r="G10" s="28">
        <f>+'[1]PRESUP. EJEC. 2025'!C13</f>
        <v>71500000</v>
      </c>
      <c r="H10" s="37">
        <f>+'[1]PRESUP. EJEC. 2025'!D13</f>
        <v>0</v>
      </c>
      <c r="I10" s="30">
        <f>+G10+H10</f>
        <v>71500000</v>
      </c>
      <c r="J10" s="29">
        <v>9007000</v>
      </c>
      <c r="K10" s="29">
        <v>9436000</v>
      </c>
      <c r="L10" s="29"/>
      <c r="M10" s="29"/>
      <c r="N10" s="29"/>
      <c r="O10" s="29"/>
      <c r="P10" s="29"/>
      <c r="Q10" s="29"/>
      <c r="R10" s="29"/>
      <c r="S10" s="29"/>
      <c r="T10" s="31"/>
      <c r="U10" s="29"/>
      <c r="V10" s="32">
        <f>SUM(J10:U10)</f>
        <v>18443000</v>
      </c>
      <c r="W10" s="33"/>
      <c r="X10" s="33"/>
      <c r="Y10" s="33"/>
      <c r="Z10" s="33"/>
      <c r="AA10" s="33"/>
      <c r="AB10" s="33"/>
    </row>
    <row r="11" spans="1:29" s="34" customFormat="1" ht="23.25" customHeight="1" x14ac:dyDescent="0.2">
      <c r="A11" s="25">
        <v>2</v>
      </c>
      <c r="B11" s="25">
        <v>1</v>
      </c>
      <c r="C11" s="25">
        <v>1</v>
      </c>
      <c r="D11" s="25">
        <v>2</v>
      </c>
      <c r="E11" s="26" t="s">
        <v>33</v>
      </c>
      <c r="F11" s="27" t="s">
        <v>34</v>
      </c>
      <c r="G11" s="28">
        <f>+'[1]PRESUP. EJEC. 2025'!C14</f>
        <v>22300000</v>
      </c>
      <c r="H11" s="29">
        <f>+'[1]PRESUP. EJEC. 2025'!D14</f>
        <v>0</v>
      </c>
      <c r="I11" s="30">
        <f>+G11+H11</f>
        <v>22300000</v>
      </c>
      <c r="J11" s="29">
        <v>2920000</v>
      </c>
      <c r="K11" s="29">
        <v>2920000</v>
      </c>
      <c r="L11" s="29"/>
      <c r="M11" s="29"/>
      <c r="N11" s="29"/>
      <c r="O11" s="29"/>
      <c r="P11" s="29"/>
      <c r="Q11" s="29"/>
      <c r="R11" s="29"/>
      <c r="S11" s="29"/>
      <c r="T11" s="31"/>
      <c r="U11" s="29"/>
      <c r="V11" s="32">
        <f>SUM(J11:U11)</f>
        <v>5840000</v>
      </c>
      <c r="W11" s="33"/>
      <c r="X11" s="33"/>
      <c r="Y11" s="33"/>
      <c r="Z11" s="33"/>
      <c r="AA11" s="33"/>
      <c r="AB11" s="33"/>
    </row>
    <row r="12" spans="1:29" s="34" customFormat="1" ht="23.25" customHeight="1" x14ac:dyDescent="0.2">
      <c r="A12" s="25">
        <v>2</v>
      </c>
      <c r="B12" s="25">
        <v>1</v>
      </c>
      <c r="C12" s="25">
        <v>1</v>
      </c>
      <c r="D12" s="25">
        <v>3</v>
      </c>
      <c r="E12" s="26" t="s">
        <v>25</v>
      </c>
      <c r="F12" s="27" t="s">
        <v>35</v>
      </c>
      <c r="G12" s="28">
        <f>+'[1]PRESUP. EJEC. 2025'!C15</f>
        <v>34000000</v>
      </c>
      <c r="H12" s="29">
        <f>+'[1]PRESUP. EJEC. 2025'!D15</f>
        <v>0</v>
      </c>
      <c r="I12" s="30">
        <f t="shared" si="1"/>
        <v>34000000</v>
      </c>
      <c r="J12" s="29">
        <v>2676350</v>
      </c>
      <c r="K12" s="29">
        <v>2676350</v>
      </c>
      <c r="L12" s="29"/>
      <c r="M12" s="29"/>
      <c r="N12" s="29"/>
      <c r="O12" s="29"/>
      <c r="P12" s="29"/>
      <c r="Q12" s="29"/>
      <c r="R12" s="29"/>
      <c r="S12" s="29"/>
      <c r="T12" s="31"/>
      <c r="U12" s="29"/>
      <c r="V12" s="32">
        <f t="shared" si="2"/>
        <v>5352700</v>
      </c>
      <c r="W12" s="33"/>
      <c r="X12" s="23"/>
      <c r="Y12" s="23"/>
      <c r="Z12" s="23"/>
      <c r="AA12" s="23"/>
      <c r="AB12" s="23">
        <f>SUM(AB10:AB11)</f>
        <v>0</v>
      </c>
      <c r="AC12" s="23">
        <f>SUM(AC10:AC11)</f>
        <v>0</v>
      </c>
    </row>
    <row r="13" spans="1:29" s="34" customFormat="1" ht="23.25" customHeight="1" x14ac:dyDescent="0.2">
      <c r="A13" s="25">
        <v>2</v>
      </c>
      <c r="B13" s="25">
        <v>1</v>
      </c>
      <c r="C13" s="25">
        <v>1</v>
      </c>
      <c r="D13" s="25">
        <v>4</v>
      </c>
      <c r="E13" s="26" t="s">
        <v>25</v>
      </c>
      <c r="F13" s="38" t="s">
        <v>36</v>
      </c>
      <c r="G13" s="28">
        <f>+'[1]PRESUP. EJEC. 2025'!C16</f>
        <v>37450000</v>
      </c>
      <c r="H13" s="29">
        <f>+'[1]PRESUP. EJEC. 2025'!D16</f>
        <v>0</v>
      </c>
      <c r="I13" s="30">
        <f t="shared" si="1"/>
        <v>37450000</v>
      </c>
      <c r="J13" s="29">
        <v>0</v>
      </c>
      <c r="K13" s="29">
        <v>0</v>
      </c>
      <c r="L13" s="29"/>
      <c r="M13" s="29"/>
      <c r="N13" s="29"/>
      <c r="O13" s="29"/>
      <c r="P13" s="29"/>
      <c r="Q13" s="29"/>
      <c r="R13" s="29"/>
      <c r="S13" s="29"/>
      <c r="T13" s="31"/>
      <c r="U13" s="29"/>
      <c r="V13" s="32">
        <f t="shared" si="2"/>
        <v>0</v>
      </c>
      <c r="W13" s="33"/>
      <c r="X13" s="33"/>
      <c r="Y13" s="33"/>
      <c r="Z13" s="33"/>
      <c r="AA13" s="33"/>
      <c r="AB13" s="33"/>
    </row>
    <row r="14" spans="1:29" s="34" customFormat="1" ht="23.25" customHeight="1" x14ac:dyDescent="0.2">
      <c r="A14" s="25">
        <v>2</v>
      </c>
      <c r="B14" s="25">
        <v>1</v>
      </c>
      <c r="C14" s="25">
        <v>1</v>
      </c>
      <c r="D14" s="25">
        <v>5</v>
      </c>
      <c r="E14" s="26" t="s">
        <v>37</v>
      </c>
      <c r="F14" s="27" t="s">
        <v>38</v>
      </c>
      <c r="G14" s="28">
        <f>+'[1]PRESUP. EJEC. 2025'!C18</f>
        <v>2600000</v>
      </c>
      <c r="H14" s="29">
        <f>+'[1]PRESUP. EJEC. 2025'!D18</f>
        <v>0</v>
      </c>
      <c r="I14" s="30">
        <f t="shared" si="1"/>
        <v>2600000</v>
      </c>
      <c r="J14" s="29">
        <v>0</v>
      </c>
      <c r="K14" s="29">
        <v>0</v>
      </c>
      <c r="L14" s="29"/>
      <c r="M14" s="29"/>
      <c r="N14" s="29"/>
      <c r="O14" s="29"/>
      <c r="P14" s="29"/>
      <c r="Q14" s="29"/>
      <c r="R14" s="29"/>
      <c r="S14" s="29"/>
      <c r="T14" s="31"/>
      <c r="U14" s="29"/>
      <c r="V14" s="32">
        <f t="shared" si="2"/>
        <v>0</v>
      </c>
      <c r="W14" s="33"/>
      <c r="X14" s="33"/>
      <c r="Y14" s="33"/>
      <c r="Z14" s="33"/>
      <c r="AA14" s="33"/>
      <c r="AB14" s="33"/>
    </row>
    <row r="15" spans="1:29" s="34" customFormat="1" ht="23.25" customHeight="1" x14ac:dyDescent="0.2">
      <c r="A15" s="25">
        <v>2</v>
      </c>
      <c r="B15" s="25">
        <v>1</v>
      </c>
      <c r="C15" s="25">
        <v>1</v>
      </c>
      <c r="D15" s="25">
        <v>6</v>
      </c>
      <c r="E15" s="26" t="s">
        <v>25</v>
      </c>
      <c r="F15" s="27" t="s">
        <v>39</v>
      </c>
      <c r="G15" s="28">
        <f>+'[1]PRESUP. EJEC. 2025'!C19</f>
        <v>1800000</v>
      </c>
      <c r="H15" s="29">
        <f>+'[1]PRESUP. EJEC. 2025'!D19</f>
        <v>0</v>
      </c>
      <c r="I15" s="30">
        <f t="shared" si="1"/>
        <v>1800000</v>
      </c>
      <c r="J15" s="29">
        <v>0</v>
      </c>
      <c r="K15" s="29">
        <v>0</v>
      </c>
      <c r="L15" s="29"/>
      <c r="M15" s="29"/>
      <c r="N15" s="29"/>
      <c r="O15" s="29"/>
      <c r="P15" s="29"/>
      <c r="Q15" s="29"/>
      <c r="R15" s="29"/>
      <c r="S15" s="29"/>
      <c r="T15" s="31"/>
      <c r="U15" s="29"/>
      <c r="V15" s="32">
        <f t="shared" si="2"/>
        <v>0</v>
      </c>
      <c r="W15" s="33"/>
      <c r="X15" s="33"/>
      <c r="Y15" s="33"/>
      <c r="Z15" s="33"/>
      <c r="AA15" s="33"/>
      <c r="AB15" s="33"/>
    </row>
    <row r="16" spans="1:29" s="34" customFormat="1" ht="23.25" customHeight="1" x14ac:dyDescent="0.2">
      <c r="A16" s="25">
        <v>2</v>
      </c>
      <c r="B16" s="25">
        <v>1</v>
      </c>
      <c r="C16" s="25">
        <v>2</v>
      </c>
      <c r="D16" s="25">
        <v>2</v>
      </c>
      <c r="E16" s="26" t="s">
        <v>25</v>
      </c>
      <c r="F16" s="35" t="s">
        <v>40</v>
      </c>
      <c r="G16" s="28">
        <f>+'[1]PRESUP. EJEC. 2025'!C21</f>
        <v>2900000</v>
      </c>
      <c r="H16" s="36">
        <f>+'[1]PRESUP. EJEC. 2025'!D21</f>
        <v>0</v>
      </c>
      <c r="I16" s="30">
        <f t="shared" si="1"/>
        <v>2900000</v>
      </c>
      <c r="J16" s="29">
        <v>0</v>
      </c>
      <c r="K16" s="29">
        <v>0</v>
      </c>
      <c r="L16" s="29"/>
      <c r="M16" s="29"/>
      <c r="N16" s="29"/>
      <c r="O16" s="29"/>
      <c r="P16" s="29"/>
      <c r="Q16" s="29"/>
      <c r="R16" s="29"/>
      <c r="S16" s="29"/>
      <c r="T16" s="31"/>
      <c r="U16" s="29"/>
      <c r="V16" s="32">
        <f>SUM(J16:U16)</f>
        <v>0</v>
      </c>
      <c r="W16" s="33"/>
      <c r="X16" s="33"/>
      <c r="Y16" s="33"/>
      <c r="Z16" s="33"/>
      <c r="AA16" s="33"/>
      <c r="AB16" s="33"/>
    </row>
    <row r="17" spans="1:28" s="34" customFormat="1" ht="23.25" hidden="1" customHeight="1" x14ac:dyDescent="0.2">
      <c r="A17" s="25">
        <v>2</v>
      </c>
      <c r="B17" s="25">
        <v>1</v>
      </c>
      <c r="C17" s="25">
        <v>2</v>
      </c>
      <c r="D17" s="25">
        <v>2</v>
      </c>
      <c r="E17" s="26" t="s">
        <v>41</v>
      </c>
      <c r="F17" s="38" t="s">
        <v>42</v>
      </c>
      <c r="G17" s="28">
        <v>0</v>
      </c>
      <c r="H17" s="36">
        <v>0</v>
      </c>
      <c r="I17" s="30">
        <f t="shared" si="1"/>
        <v>0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1"/>
      <c r="U17" s="29"/>
      <c r="V17" s="32">
        <f>SUM(J17:U17)</f>
        <v>0</v>
      </c>
      <c r="W17" s="33"/>
      <c r="X17" s="33"/>
      <c r="Y17" s="33"/>
      <c r="Z17" s="33"/>
      <c r="AA17" s="33"/>
      <c r="AB17" s="33"/>
    </row>
    <row r="18" spans="1:28" s="34" customFormat="1" ht="23.25" customHeight="1" x14ac:dyDescent="0.2">
      <c r="A18" s="25">
        <v>2</v>
      </c>
      <c r="B18" s="25">
        <v>1</v>
      </c>
      <c r="C18" s="25">
        <v>2</v>
      </c>
      <c r="D18" s="25">
        <v>2</v>
      </c>
      <c r="E18" s="26" t="s">
        <v>43</v>
      </c>
      <c r="F18" s="35" t="s">
        <v>44</v>
      </c>
      <c r="G18" s="28">
        <f>+'[1]PRESUP. EJEC. 2025'!C23</f>
        <v>6000000</v>
      </c>
      <c r="H18" s="36">
        <v>0</v>
      </c>
      <c r="I18" s="30">
        <f>+G18+H18</f>
        <v>6000000</v>
      </c>
      <c r="J18" s="29">
        <v>0</v>
      </c>
      <c r="K18" s="29">
        <v>178000</v>
      </c>
      <c r="L18" s="29"/>
      <c r="M18" s="29"/>
      <c r="N18" s="29"/>
      <c r="O18" s="29"/>
      <c r="P18" s="29"/>
      <c r="Q18" s="29"/>
      <c r="R18" s="29"/>
      <c r="S18" s="29"/>
      <c r="T18" s="31"/>
      <c r="U18" s="29"/>
      <c r="V18" s="32">
        <f>SUM(J18:U18)</f>
        <v>178000</v>
      </c>
      <c r="W18" s="33"/>
      <c r="X18" s="33"/>
      <c r="Y18" s="33"/>
      <c r="Z18" s="33"/>
      <c r="AA18" s="33"/>
      <c r="AB18" s="33"/>
    </row>
    <row r="19" spans="1:28" s="34" customFormat="1" ht="23.25" customHeight="1" x14ac:dyDescent="0.2">
      <c r="A19" s="25">
        <v>2</v>
      </c>
      <c r="B19" s="25">
        <v>1</v>
      </c>
      <c r="C19" s="25">
        <v>2</v>
      </c>
      <c r="D19" s="25">
        <v>2</v>
      </c>
      <c r="E19" s="26" t="s">
        <v>27</v>
      </c>
      <c r="F19" s="35" t="s">
        <v>45</v>
      </c>
      <c r="G19" s="28">
        <f>+'[1]PRESUP. EJEC. 2025'!C24</f>
        <v>14200000</v>
      </c>
      <c r="H19" s="36">
        <f>+'[1]PRESUP. EJEC. 2025'!D24</f>
        <v>0</v>
      </c>
      <c r="I19" s="30">
        <f t="shared" si="1"/>
        <v>14200000</v>
      </c>
      <c r="J19" s="29">
        <v>1535500</v>
      </c>
      <c r="K19" s="29">
        <v>1589500</v>
      </c>
      <c r="L19" s="29"/>
      <c r="M19" s="29"/>
      <c r="N19" s="29"/>
      <c r="O19" s="29"/>
      <c r="P19" s="29"/>
      <c r="Q19" s="29"/>
      <c r="R19" s="29"/>
      <c r="S19" s="29"/>
      <c r="T19" s="31"/>
      <c r="U19" s="29"/>
      <c r="V19" s="32">
        <f t="shared" si="2"/>
        <v>3125000</v>
      </c>
      <c r="W19" s="33"/>
      <c r="X19" s="33"/>
      <c r="Y19" s="33"/>
      <c r="Z19" s="33"/>
      <c r="AA19" s="33"/>
      <c r="AB19" s="33"/>
    </row>
    <row r="20" spans="1:28" s="34" customFormat="1" ht="23.25" customHeight="1" x14ac:dyDescent="0.2">
      <c r="A20" s="25">
        <v>2</v>
      </c>
      <c r="B20" s="25">
        <v>1</v>
      </c>
      <c r="C20" s="25">
        <v>2</v>
      </c>
      <c r="D20" s="25">
        <v>2</v>
      </c>
      <c r="E20" s="26" t="s">
        <v>29</v>
      </c>
      <c r="F20" s="35" t="s">
        <v>46</v>
      </c>
      <c r="G20" s="28">
        <f>+'[1]PRESUP. EJEC. 2025'!C25</f>
        <v>15900000</v>
      </c>
      <c r="H20" s="36">
        <f>+'[1]PRESUP. EJEC. 2025'!D25</f>
        <v>0</v>
      </c>
      <c r="I20" s="30">
        <f t="shared" si="1"/>
        <v>15900000</v>
      </c>
      <c r="J20" s="29">
        <v>0</v>
      </c>
      <c r="K20" s="29">
        <v>0</v>
      </c>
      <c r="L20" s="29"/>
      <c r="M20" s="29"/>
      <c r="N20" s="29"/>
      <c r="O20" s="29"/>
      <c r="P20" s="29"/>
      <c r="Q20" s="29"/>
      <c r="R20" s="29"/>
      <c r="S20" s="29"/>
      <c r="T20" s="31"/>
      <c r="U20" s="29"/>
      <c r="V20" s="32">
        <f t="shared" si="2"/>
        <v>0</v>
      </c>
      <c r="W20" s="33"/>
      <c r="X20" s="33"/>
      <c r="Y20" s="33"/>
      <c r="Z20" s="33"/>
      <c r="AA20" s="33"/>
      <c r="AB20" s="33"/>
    </row>
    <row r="21" spans="1:28" s="34" customFormat="1" ht="23.25" customHeight="1" x14ac:dyDescent="0.2">
      <c r="A21" s="25">
        <v>2</v>
      </c>
      <c r="B21" s="25">
        <v>1</v>
      </c>
      <c r="C21" s="25">
        <v>2</v>
      </c>
      <c r="D21" s="25">
        <v>2</v>
      </c>
      <c r="E21" s="26" t="s">
        <v>31</v>
      </c>
      <c r="F21" s="35" t="s">
        <v>47</v>
      </c>
      <c r="G21" s="28">
        <f>+'[1]PRESUP. EJEC. 2025'!C26</f>
        <v>10250000</v>
      </c>
      <c r="H21" s="36">
        <f>+'[1]PRESUP. EJEC. 2025'!D26</f>
        <v>0</v>
      </c>
      <c r="I21" s="30">
        <f t="shared" si="1"/>
        <v>10250000</v>
      </c>
      <c r="J21" s="29">
        <v>0</v>
      </c>
      <c r="K21" s="29">
        <v>0</v>
      </c>
      <c r="L21" s="29"/>
      <c r="M21" s="39"/>
      <c r="N21" s="29"/>
      <c r="O21" s="29"/>
      <c r="P21" s="29"/>
      <c r="Q21" s="29"/>
      <c r="R21" s="29"/>
      <c r="S21" s="29"/>
      <c r="T21" s="31"/>
      <c r="U21" s="29"/>
      <c r="V21" s="32">
        <f t="shared" si="2"/>
        <v>0</v>
      </c>
      <c r="W21" s="33"/>
      <c r="X21" s="33"/>
      <c r="Y21" s="33"/>
      <c r="Z21" s="33"/>
      <c r="AA21" s="33"/>
      <c r="AB21" s="33"/>
    </row>
    <row r="22" spans="1:28" s="34" customFormat="1" ht="23.25" customHeight="1" x14ac:dyDescent="0.2">
      <c r="A22" s="25">
        <v>2</v>
      </c>
      <c r="B22" s="25">
        <v>1</v>
      </c>
      <c r="C22" s="25">
        <v>2</v>
      </c>
      <c r="D22" s="25">
        <v>2</v>
      </c>
      <c r="E22" s="26" t="s">
        <v>33</v>
      </c>
      <c r="F22" s="35" t="s">
        <v>48</v>
      </c>
      <c r="G22" s="28">
        <f>+'[1]PRESUP. EJEC. 2025'!C27</f>
        <v>3800000</v>
      </c>
      <c r="H22" s="36">
        <f>+'[1]PRESUP. EJEC. 2025'!D27</f>
        <v>0</v>
      </c>
      <c r="I22" s="30">
        <f t="shared" si="1"/>
        <v>3800000</v>
      </c>
      <c r="J22" s="29">
        <v>0</v>
      </c>
      <c r="K22" s="29" t="s">
        <v>49</v>
      </c>
      <c r="L22" s="29"/>
      <c r="M22" s="29"/>
      <c r="N22" s="29"/>
      <c r="O22" s="29"/>
      <c r="P22" s="29"/>
      <c r="Q22" s="29"/>
      <c r="R22" s="29"/>
      <c r="S22" s="29"/>
      <c r="T22" s="31"/>
      <c r="U22" s="29"/>
      <c r="V22" s="32">
        <f t="shared" si="2"/>
        <v>0</v>
      </c>
      <c r="W22" s="33"/>
      <c r="X22" s="33"/>
      <c r="Y22" s="33"/>
      <c r="Z22" s="33"/>
      <c r="AA22" s="33"/>
      <c r="AB22" s="33"/>
    </row>
    <row r="23" spans="1:28" s="34" customFormat="1" ht="23.25" hidden="1" customHeight="1" x14ac:dyDescent="0.2">
      <c r="A23" s="25">
        <v>2</v>
      </c>
      <c r="B23" s="25">
        <v>1</v>
      </c>
      <c r="C23" s="25">
        <v>2</v>
      </c>
      <c r="D23" s="25">
        <v>2</v>
      </c>
      <c r="E23" s="26" t="s">
        <v>50</v>
      </c>
      <c r="F23" s="35" t="s">
        <v>51</v>
      </c>
      <c r="G23" s="28">
        <f>+'[1]PRESUP. EJEC. 2025'!C28</f>
        <v>0</v>
      </c>
      <c r="H23" s="36">
        <f>+'[1]PRESUP. EJEC. 2025'!D28</f>
        <v>0</v>
      </c>
      <c r="I23" s="30">
        <f t="shared" si="1"/>
        <v>0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2">
        <f t="shared" si="2"/>
        <v>0</v>
      </c>
      <c r="W23" s="33"/>
      <c r="X23" s="33"/>
      <c r="Y23" s="33"/>
      <c r="Z23" s="33"/>
      <c r="AA23" s="33"/>
      <c r="AB23" s="33"/>
    </row>
    <row r="24" spans="1:28" s="34" customFormat="1" ht="23.25" customHeight="1" x14ac:dyDescent="0.2">
      <c r="A24" s="25">
        <v>2</v>
      </c>
      <c r="B24" s="25">
        <v>1</v>
      </c>
      <c r="C24" s="25">
        <v>3</v>
      </c>
      <c r="D24" s="25">
        <v>1</v>
      </c>
      <c r="E24" s="26" t="s">
        <v>25</v>
      </c>
      <c r="F24" s="27" t="s">
        <v>52</v>
      </c>
      <c r="G24" s="28">
        <f>+'[1]PRESUP. EJEC. 2025'!C30</f>
        <v>20000000</v>
      </c>
      <c r="H24" s="29">
        <f>+'[1]PRESUP. EJEC. 2025'!D30</f>
        <v>0</v>
      </c>
      <c r="I24" s="30">
        <f t="shared" si="1"/>
        <v>20000000</v>
      </c>
      <c r="J24" s="29">
        <v>0</v>
      </c>
      <c r="K24" s="29">
        <v>1680000</v>
      </c>
      <c r="L24" s="29"/>
      <c r="M24" s="29"/>
      <c r="N24" s="29"/>
      <c r="O24" s="29"/>
      <c r="P24" s="29"/>
      <c r="Q24" s="29"/>
      <c r="R24" s="29"/>
      <c r="S24" s="29"/>
      <c r="T24" s="31"/>
      <c r="U24" s="29"/>
      <c r="V24" s="32">
        <f t="shared" si="2"/>
        <v>1680000</v>
      </c>
      <c r="W24" s="33"/>
      <c r="X24" s="33"/>
      <c r="Y24" s="33"/>
      <c r="Z24" s="33"/>
      <c r="AA24" s="33"/>
      <c r="AB24" s="33"/>
    </row>
    <row r="25" spans="1:28" s="34" customFormat="1" ht="23.25" customHeight="1" x14ac:dyDescent="0.2">
      <c r="A25" s="25">
        <v>2</v>
      </c>
      <c r="B25" s="25">
        <v>1</v>
      </c>
      <c r="C25" s="25">
        <v>3</v>
      </c>
      <c r="D25" s="25">
        <v>2</v>
      </c>
      <c r="E25" s="26" t="s">
        <v>25</v>
      </c>
      <c r="F25" s="27" t="s">
        <v>53</v>
      </c>
      <c r="G25" s="28">
        <f>+'[1]PRESUP. EJEC. 2025'!C32</f>
        <v>3300000</v>
      </c>
      <c r="H25" s="29">
        <f>+'[1]PRESUP. EJEC. 2025'!D32</f>
        <v>0</v>
      </c>
      <c r="I25" s="30">
        <f t="shared" si="1"/>
        <v>3300000</v>
      </c>
      <c r="J25" s="29">
        <v>0</v>
      </c>
      <c r="K25" s="29">
        <v>0</v>
      </c>
      <c r="L25" s="29"/>
      <c r="M25" s="29"/>
      <c r="N25" s="29"/>
      <c r="O25" s="29"/>
      <c r="P25" s="29"/>
      <c r="Q25" s="29"/>
      <c r="R25" s="29"/>
      <c r="S25" s="29"/>
      <c r="T25" s="31"/>
      <c r="U25" s="29"/>
      <c r="V25" s="32">
        <f t="shared" si="2"/>
        <v>0</v>
      </c>
      <c r="W25" s="33"/>
      <c r="X25" s="33"/>
      <c r="Y25" s="33"/>
      <c r="Z25" s="33"/>
      <c r="AA25" s="33"/>
      <c r="AB25" s="33"/>
    </row>
    <row r="26" spans="1:28" s="34" customFormat="1" ht="23.25" hidden="1" customHeight="1" x14ac:dyDescent="0.2">
      <c r="A26" s="25">
        <v>2</v>
      </c>
      <c r="B26" s="25">
        <v>1</v>
      </c>
      <c r="C26" s="25">
        <v>4</v>
      </c>
      <c r="D26" s="25">
        <v>2</v>
      </c>
      <c r="E26" s="26" t="s">
        <v>41</v>
      </c>
      <c r="F26" s="27" t="s">
        <v>54</v>
      </c>
      <c r="G26" s="28">
        <f>+'[1]PRESUP. EJEC. 2025'!C34</f>
        <v>0</v>
      </c>
      <c r="H26" s="29">
        <f>+'[1]PRESUP. EJEC. 2025'!D34</f>
        <v>0</v>
      </c>
      <c r="I26" s="30">
        <f t="shared" si="1"/>
        <v>0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1"/>
      <c r="U26" s="29"/>
      <c r="V26" s="32">
        <f t="shared" si="2"/>
        <v>0</v>
      </c>
      <c r="W26" s="33"/>
      <c r="X26" s="33"/>
    </row>
    <row r="27" spans="1:28" s="34" customFormat="1" ht="23.25" customHeight="1" x14ac:dyDescent="0.2">
      <c r="A27" s="25">
        <v>2</v>
      </c>
      <c r="B27" s="25">
        <v>1</v>
      </c>
      <c r="C27" s="25">
        <v>4</v>
      </c>
      <c r="D27" s="25">
        <v>2</v>
      </c>
      <c r="E27" s="26" t="s">
        <v>43</v>
      </c>
      <c r="F27" s="27" t="s">
        <v>55</v>
      </c>
      <c r="G27" s="28">
        <f>+'[1]PRESUP. EJEC. 2025'!C35</f>
        <v>700000</v>
      </c>
      <c r="H27" s="29">
        <f>+'[1]PRESUP. EJEC. 2025'!D35</f>
        <v>0</v>
      </c>
      <c r="I27" s="30">
        <f t="shared" si="1"/>
        <v>700000</v>
      </c>
      <c r="J27" s="29">
        <v>0</v>
      </c>
      <c r="K27" s="29">
        <v>0</v>
      </c>
      <c r="L27" s="29"/>
      <c r="M27" s="29"/>
      <c r="N27" s="29"/>
      <c r="O27" s="29"/>
      <c r="P27" s="29"/>
      <c r="Q27" s="29"/>
      <c r="R27" s="29"/>
      <c r="S27" s="29"/>
      <c r="T27" s="31"/>
      <c r="U27" s="29"/>
      <c r="V27" s="32">
        <f t="shared" si="2"/>
        <v>0</v>
      </c>
      <c r="W27" s="33"/>
      <c r="X27" s="33"/>
    </row>
    <row r="28" spans="1:28" s="34" customFormat="1" ht="23.25" customHeight="1" x14ac:dyDescent="0.2">
      <c r="A28" s="25">
        <v>2</v>
      </c>
      <c r="B28" s="25">
        <v>1</v>
      </c>
      <c r="C28" s="25">
        <v>5</v>
      </c>
      <c r="D28" s="25">
        <v>1</v>
      </c>
      <c r="E28" s="26" t="s">
        <v>25</v>
      </c>
      <c r="F28" s="27" t="s">
        <v>56</v>
      </c>
      <c r="G28" s="28">
        <f>+'[1]PRESUP. EJEC. 2025'!C37</f>
        <v>31550000</v>
      </c>
      <c r="H28" s="29">
        <f>+'[1]PRESUP. EJEC. 2025'!D37</f>
        <v>0</v>
      </c>
      <c r="I28" s="30">
        <f t="shared" si="1"/>
        <v>31550000</v>
      </c>
      <c r="J28" s="29">
        <v>2324548.13</v>
      </c>
      <c r="K28" s="29">
        <v>2520592.4900000002</v>
      </c>
      <c r="L28" s="29"/>
      <c r="M28" s="29"/>
      <c r="N28" s="29"/>
      <c r="O28" s="29"/>
      <c r="P28" s="29"/>
      <c r="Q28" s="29"/>
      <c r="R28" s="29"/>
      <c r="S28" s="29"/>
      <c r="T28" s="31"/>
      <c r="U28" s="29"/>
      <c r="V28" s="32">
        <f t="shared" si="2"/>
        <v>4845140.62</v>
      </c>
      <c r="W28" s="33"/>
      <c r="X28" s="33"/>
    </row>
    <row r="29" spans="1:28" s="34" customFormat="1" ht="23.25" customHeight="1" x14ac:dyDescent="0.2">
      <c r="A29" s="25">
        <v>2</v>
      </c>
      <c r="B29" s="25">
        <v>1</v>
      </c>
      <c r="C29" s="25">
        <v>5</v>
      </c>
      <c r="D29" s="25">
        <v>2</v>
      </c>
      <c r="E29" s="26" t="s">
        <v>25</v>
      </c>
      <c r="F29" s="27" t="s">
        <v>57</v>
      </c>
      <c r="G29" s="28">
        <f>+'[1]PRESUP. EJEC. 2025'!C38</f>
        <v>31550000</v>
      </c>
      <c r="H29" s="29">
        <f>+'[1]PRESUP. EJEC. 2025'!D38</f>
        <v>0</v>
      </c>
      <c r="I29" s="30">
        <f t="shared" si="1"/>
        <v>31550000</v>
      </c>
      <c r="J29" s="29">
        <v>2335386.4900000002</v>
      </c>
      <c r="K29" s="29">
        <v>2531707.35</v>
      </c>
      <c r="L29" s="29"/>
      <c r="M29" s="29"/>
      <c r="N29" s="29"/>
      <c r="O29" s="29"/>
      <c r="P29" s="29"/>
      <c r="Q29" s="29"/>
      <c r="R29" s="29"/>
      <c r="S29" s="29"/>
      <c r="T29" s="31"/>
      <c r="U29" s="29"/>
      <c r="V29" s="32">
        <f t="shared" si="2"/>
        <v>4867093.84</v>
      </c>
      <c r="W29" s="33"/>
      <c r="X29" s="33"/>
    </row>
    <row r="30" spans="1:28" s="34" customFormat="1" ht="23.25" customHeight="1" x14ac:dyDescent="0.2">
      <c r="A30" s="25">
        <v>2</v>
      </c>
      <c r="B30" s="25">
        <v>1</v>
      </c>
      <c r="C30" s="25">
        <v>5</v>
      </c>
      <c r="D30" s="25">
        <v>3</v>
      </c>
      <c r="E30" s="26" t="s">
        <v>25</v>
      </c>
      <c r="F30" s="27" t="s">
        <v>58</v>
      </c>
      <c r="G30" s="28">
        <f>+'[1]PRESUP. EJEC. 2025'!C39</f>
        <v>5250000</v>
      </c>
      <c r="H30" s="29">
        <f>+'[1]PRESUP. EJEC. 2025'!D39</f>
        <v>0</v>
      </c>
      <c r="I30" s="30">
        <f t="shared" si="1"/>
        <v>5250000</v>
      </c>
      <c r="J30" s="29">
        <v>321532.28000000003</v>
      </c>
      <c r="K30" s="29">
        <v>341836.88</v>
      </c>
      <c r="L30" s="29"/>
      <c r="M30" s="29"/>
      <c r="N30" s="29"/>
      <c r="O30" s="29"/>
      <c r="P30" s="29"/>
      <c r="Q30" s="29"/>
      <c r="R30" s="29"/>
      <c r="S30" s="29"/>
      <c r="T30" s="31"/>
      <c r="U30" s="29"/>
      <c r="V30" s="32">
        <f t="shared" si="2"/>
        <v>663369.16</v>
      </c>
      <c r="W30" s="33"/>
      <c r="X30" s="33"/>
    </row>
    <row r="31" spans="1:28" s="34" customFormat="1" ht="11.25" customHeight="1" x14ac:dyDescent="0.2">
      <c r="A31" s="25"/>
      <c r="B31" s="27"/>
      <c r="C31" s="27"/>
      <c r="D31" s="27"/>
      <c r="E31" s="27"/>
      <c r="F31" s="27"/>
      <c r="G31" s="29"/>
      <c r="H31" s="29"/>
      <c r="I31" s="30"/>
      <c r="J31" s="27"/>
      <c r="K31" s="29"/>
      <c r="L31" s="29"/>
      <c r="M31" s="29"/>
      <c r="N31" s="29"/>
      <c r="O31" s="29"/>
      <c r="P31" s="29"/>
      <c r="Q31" s="29"/>
      <c r="R31" s="29"/>
      <c r="S31" s="29"/>
      <c r="T31" s="31"/>
      <c r="U31" s="29"/>
      <c r="V31" s="32"/>
      <c r="W31" s="33"/>
      <c r="X31" s="33"/>
    </row>
    <row r="32" spans="1:28" s="34" customFormat="1" ht="23.25" customHeight="1" x14ac:dyDescent="0.2">
      <c r="A32" s="40"/>
      <c r="B32" s="40"/>
      <c r="C32" s="40"/>
      <c r="D32" s="40"/>
      <c r="E32" s="40"/>
      <c r="F32" s="40" t="s">
        <v>59</v>
      </c>
      <c r="G32" s="41">
        <f t="shared" ref="G32:U32" si="3">SUM(G33:G78)</f>
        <v>105990000</v>
      </c>
      <c r="H32" s="41">
        <f>SUM(H33:H78)</f>
        <v>28496539.359999999</v>
      </c>
      <c r="I32" s="41">
        <f t="shared" si="3"/>
        <v>134486539.36000001</v>
      </c>
      <c r="J32" s="41">
        <f t="shared" si="3"/>
        <v>1130663.9100000001</v>
      </c>
      <c r="K32" s="42">
        <f t="shared" si="3"/>
        <v>3990074.42</v>
      </c>
      <c r="L32" s="42">
        <f t="shared" si="3"/>
        <v>0</v>
      </c>
      <c r="M32" s="42">
        <f t="shared" si="3"/>
        <v>0</v>
      </c>
      <c r="N32" s="42">
        <f t="shared" si="3"/>
        <v>0</v>
      </c>
      <c r="O32" s="42">
        <f t="shared" si="3"/>
        <v>0</v>
      </c>
      <c r="P32" s="42">
        <f t="shared" si="3"/>
        <v>0</v>
      </c>
      <c r="Q32" s="42">
        <f t="shared" si="3"/>
        <v>0</v>
      </c>
      <c r="R32" s="42">
        <f t="shared" si="3"/>
        <v>0</v>
      </c>
      <c r="S32" s="42">
        <f t="shared" si="3"/>
        <v>0</v>
      </c>
      <c r="T32" s="43">
        <f t="shared" si="3"/>
        <v>0</v>
      </c>
      <c r="U32" s="42">
        <f t="shared" si="3"/>
        <v>0</v>
      </c>
      <c r="V32" s="41">
        <f>SUM(J32:U32)</f>
        <v>5120738.33</v>
      </c>
      <c r="W32" s="33"/>
      <c r="X32" s="33"/>
    </row>
    <row r="33" spans="1:24" s="34" customFormat="1" ht="23.25" customHeight="1" x14ac:dyDescent="0.2">
      <c r="A33" s="25">
        <v>2</v>
      </c>
      <c r="B33" s="25">
        <v>2</v>
      </c>
      <c r="C33" s="25">
        <v>1</v>
      </c>
      <c r="D33" s="25">
        <v>2</v>
      </c>
      <c r="E33" s="26" t="s">
        <v>25</v>
      </c>
      <c r="F33" s="27" t="s">
        <v>60</v>
      </c>
      <c r="G33" s="28">
        <f>+'[1]PRESUP. EJEC. 2025'!C43</f>
        <v>3500000</v>
      </c>
      <c r="H33" s="29">
        <f>+'[1]PRESUP. EJEC. 2025'!D43</f>
        <v>0</v>
      </c>
      <c r="I33" s="30">
        <f t="shared" ref="I33:I78" si="4">+G33+H33</f>
        <v>3500000</v>
      </c>
      <c r="J33" s="32">
        <v>0</v>
      </c>
      <c r="K33" s="29">
        <v>724906.86</v>
      </c>
      <c r="L33" s="29"/>
      <c r="M33" s="29"/>
      <c r="N33" s="29"/>
      <c r="O33" s="29"/>
      <c r="P33" s="29"/>
      <c r="Q33" s="29"/>
      <c r="R33" s="29"/>
      <c r="S33" s="29"/>
      <c r="T33" s="31"/>
      <c r="U33" s="29"/>
      <c r="V33" s="32">
        <f t="shared" si="2"/>
        <v>724906.86</v>
      </c>
      <c r="W33" s="33"/>
      <c r="X33" s="33"/>
    </row>
    <row r="34" spans="1:24" s="34" customFormat="1" ht="23.25" customHeight="1" x14ac:dyDescent="0.2">
      <c r="A34" s="25">
        <v>2</v>
      </c>
      <c r="B34" s="25">
        <v>2</v>
      </c>
      <c r="C34" s="25">
        <v>1</v>
      </c>
      <c r="D34" s="25">
        <v>3</v>
      </c>
      <c r="E34" s="26" t="s">
        <v>25</v>
      </c>
      <c r="F34" s="27" t="s">
        <v>61</v>
      </c>
      <c r="G34" s="28">
        <f>+'[1]PRESUP. EJEC. 2025'!C44</f>
        <v>400000</v>
      </c>
      <c r="H34" s="29">
        <f>+'[1]PRESUP. EJEC. 2025'!D44</f>
        <v>0</v>
      </c>
      <c r="I34" s="30">
        <f t="shared" si="4"/>
        <v>400000</v>
      </c>
      <c r="J34" s="32">
        <v>0</v>
      </c>
      <c r="K34" s="29">
        <v>317252.28000000003</v>
      </c>
      <c r="L34" s="29"/>
      <c r="M34" s="29"/>
      <c r="N34" s="29"/>
      <c r="O34" s="29"/>
      <c r="P34" s="29"/>
      <c r="Q34" s="29"/>
      <c r="R34" s="29"/>
      <c r="S34" s="29"/>
      <c r="T34" s="31"/>
      <c r="U34" s="29"/>
      <c r="V34" s="32">
        <f t="shared" si="2"/>
        <v>317252.28000000003</v>
      </c>
      <c r="W34" s="33"/>
      <c r="X34" s="33"/>
    </row>
    <row r="35" spans="1:24" s="34" customFormat="1" ht="23.25" customHeight="1" x14ac:dyDescent="0.2">
      <c r="A35" s="25">
        <v>2</v>
      </c>
      <c r="B35" s="25">
        <v>2</v>
      </c>
      <c r="C35" s="25">
        <v>1</v>
      </c>
      <c r="D35" s="25">
        <v>5</v>
      </c>
      <c r="E35" s="26" t="s">
        <v>25</v>
      </c>
      <c r="F35" s="27" t="s">
        <v>62</v>
      </c>
      <c r="G35" s="28">
        <f>+'[1]PRESUP. EJEC. 2025'!C45</f>
        <v>2000000</v>
      </c>
      <c r="H35" s="29">
        <f>+'[1]PRESUP. EJEC. 2025'!D45</f>
        <v>0</v>
      </c>
      <c r="I35" s="30">
        <f t="shared" si="4"/>
        <v>2000000</v>
      </c>
      <c r="J35" s="32">
        <v>0</v>
      </c>
      <c r="K35" s="29">
        <v>696849.44</v>
      </c>
      <c r="L35" s="29"/>
      <c r="M35" s="29"/>
      <c r="N35" s="29"/>
      <c r="O35" s="29"/>
      <c r="P35" s="29"/>
      <c r="Q35" s="29"/>
      <c r="R35" s="29"/>
      <c r="S35" s="29"/>
      <c r="T35" s="31"/>
      <c r="U35" s="29"/>
      <c r="V35" s="32">
        <f t="shared" si="2"/>
        <v>696849.44</v>
      </c>
      <c r="W35" s="33"/>
      <c r="X35" s="33"/>
    </row>
    <row r="36" spans="1:24" s="34" customFormat="1" ht="23.25" customHeight="1" x14ac:dyDescent="0.2">
      <c r="A36" s="25">
        <v>2</v>
      </c>
      <c r="B36" s="25">
        <v>2</v>
      </c>
      <c r="C36" s="25">
        <v>1</v>
      </c>
      <c r="D36" s="25">
        <v>6</v>
      </c>
      <c r="E36" s="26" t="s">
        <v>25</v>
      </c>
      <c r="F36" s="27" t="s">
        <v>63</v>
      </c>
      <c r="G36" s="28">
        <f>+'[1]PRESUP. EJEC. 2025'!C46</f>
        <v>5000000</v>
      </c>
      <c r="H36" s="29">
        <f>+'[1]PRESUP. EJEC. 2025'!D46</f>
        <v>0</v>
      </c>
      <c r="I36" s="30">
        <f t="shared" si="4"/>
        <v>5000000</v>
      </c>
      <c r="J36" s="32">
        <v>461925.05</v>
      </c>
      <c r="K36" s="29">
        <v>446586.65</v>
      </c>
      <c r="L36" s="29"/>
      <c r="M36" s="29"/>
      <c r="N36" s="29"/>
      <c r="O36" s="29"/>
      <c r="P36" s="29"/>
      <c r="Q36" s="29"/>
      <c r="R36" s="29"/>
      <c r="S36" s="29"/>
      <c r="T36" s="31"/>
      <c r="U36" s="29"/>
      <c r="V36" s="32">
        <f>SUM(J36:U36)</f>
        <v>908511.7</v>
      </c>
      <c r="W36" s="33"/>
      <c r="X36" s="33"/>
    </row>
    <row r="37" spans="1:24" s="34" customFormat="1" ht="23.25" customHeight="1" x14ac:dyDescent="0.2">
      <c r="A37" s="25">
        <v>2</v>
      </c>
      <c r="B37" s="25">
        <v>2</v>
      </c>
      <c r="C37" s="25">
        <v>1</v>
      </c>
      <c r="D37" s="25">
        <v>7</v>
      </c>
      <c r="E37" s="26" t="s">
        <v>25</v>
      </c>
      <c r="F37" s="27" t="s">
        <v>64</v>
      </c>
      <c r="G37" s="28">
        <f>+'[1]PRESUP. EJEC. 2025'!C47</f>
        <v>500000</v>
      </c>
      <c r="H37" s="29">
        <f>+'[1]PRESUP. EJEC. 2025'!D47</f>
        <v>0</v>
      </c>
      <c r="I37" s="30">
        <f t="shared" si="4"/>
        <v>500000</v>
      </c>
      <c r="J37" s="32">
        <v>0</v>
      </c>
      <c r="K37" s="29">
        <v>22620</v>
      </c>
      <c r="L37" s="29"/>
      <c r="M37" s="29"/>
      <c r="N37" s="29"/>
      <c r="O37" s="29"/>
      <c r="P37" s="29"/>
      <c r="Q37" s="29"/>
      <c r="R37" s="29"/>
      <c r="S37" s="29"/>
      <c r="T37" s="31"/>
      <c r="U37" s="29"/>
      <c r="V37" s="32">
        <f t="shared" si="2"/>
        <v>22620</v>
      </c>
      <c r="W37" s="33"/>
      <c r="X37" s="33"/>
    </row>
    <row r="38" spans="1:24" s="45" customFormat="1" ht="23.25" customHeight="1" x14ac:dyDescent="0.2">
      <c r="A38" s="25">
        <v>2</v>
      </c>
      <c r="B38" s="25">
        <v>2</v>
      </c>
      <c r="C38" s="25">
        <v>1</v>
      </c>
      <c r="D38" s="25">
        <v>8</v>
      </c>
      <c r="E38" s="26" t="s">
        <v>25</v>
      </c>
      <c r="F38" s="27" t="s">
        <v>65</v>
      </c>
      <c r="G38" s="28">
        <f>+'[1]PRESUP. EJEC. 2025'!C48</f>
        <v>90000</v>
      </c>
      <c r="H38" s="29">
        <f>+'[1]PRESUP. EJEC. 2025'!D48</f>
        <v>0</v>
      </c>
      <c r="I38" s="30">
        <f t="shared" si="4"/>
        <v>90000</v>
      </c>
      <c r="J38" s="32">
        <v>0</v>
      </c>
      <c r="K38" s="29">
        <v>15616</v>
      </c>
      <c r="L38" s="29"/>
      <c r="M38" s="29"/>
      <c r="N38" s="29"/>
      <c r="O38" s="29"/>
      <c r="P38" s="29"/>
      <c r="Q38" s="29"/>
      <c r="R38" s="29"/>
      <c r="S38" s="29"/>
      <c r="T38" s="31"/>
      <c r="U38" s="29"/>
      <c r="V38" s="32">
        <f t="shared" si="2"/>
        <v>15616</v>
      </c>
      <c r="W38" s="44"/>
      <c r="X38" s="44"/>
    </row>
    <row r="39" spans="1:24" s="34" customFormat="1" ht="23.25" customHeight="1" x14ac:dyDescent="0.2">
      <c r="A39" s="25">
        <v>2</v>
      </c>
      <c r="B39" s="25">
        <v>2</v>
      </c>
      <c r="C39" s="25">
        <v>2</v>
      </c>
      <c r="D39" s="25">
        <v>1</v>
      </c>
      <c r="E39" s="26" t="s">
        <v>25</v>
      </c>
      <c r="F39" s="27" t="s">
        <v>66</v>
      </c>
      <c r="G39" s="28">
        <f>+'[1]PRESUP. EJEC. 2025'!C50</f>
        <v>15000000</v>
      </c>
      <c r="H39" s="29">
        <f>+'[1]PRESUP. EJEC. 2025'!D50</f>
        <v>5561600.0199999996</v>
      </c>
      <c r="I39" s="30">
        <f t="shared" si="4"/>
        <v>20561600.02</v>
      </c>
      <c r="J39" s="32">
        <v>350106</v>
      </c>
      <c r="K39" s="29">
        <v>125000</v>
      </c>
      <c r="L39" s="29"/>
      <c r="M39" s="29"/>
      <c r="N39" s="29"/>
      <c r="O39" s="29"/>
      <c r="P39" s="29"/>
      <c r="Q39" s="29"/>
      <c r="R39" s="29"/>
      <c r="S39" s="29"/>
      <c r="T39" s="31"/>
      <c r="U39" s="29"/>
      <c r="V39" s="32">
        <f t="shared" si="2"/>
        <v>475106</v>
      </c>
      <c r="W39" s="33"/>
      <c r="X39" s="33"/>
    </row>
    <row r="40" spans="1:24" s="34" customFormat="1" ht="23.25" customHeight="1" x14ac:dyDescent="0.2">
      <c r="A40" s="25">
        <v>2</v>
      </c>
      <c r="B40" s="25">
        <v>2</v>
      </c>
      <c r="C40" s="25">
        <v>2</v>
      </c>
      <c r="D40" s="25">
        <v>2</v>
      </c>
      <c r="E40" s="26" t="s">
        <v>25</v>
      </c>
      <c r="F40" s="27" t="s">
        <v>67</v>
      </c>
      <c r="G40" s="28">
        <f>+'[1]PRESUP. EJEC. 2025'!C51</f>
        <v>3700000</v>
      </c>
      <c r="H40" s="29">
        <f>+'[1]PRESUP. EJEC. 2025'!D51</f>
        <v>2745353.55</v>
      </c>
      <c r="I40" s="30">
        <f t="shared" si="4"/>
        <v>6445353.5499999998</v>
      </c>
      <c r="J40" s="32">
        <v>0</v>
      </c>
      <c r="K40" s="29">
        <v>0</v>
      </c>
      <c r="L40" s="29"/>
      <c r="M40" s="29"/>
      <c r="N40" s="29"/>
      <c r="O40" s="29"/>
      <c r="P40" s="29"/>
      <c r="Q40" s="29"/>
      <c r="R40" s="29"/>
      <c r="S40" s="29"/>
      <c r="T40" s="31"/>
      <c r="U40" s="29"/>
      <c r="V40" s="32">
        <f t="shared" si="2"/>
        <v>0</v>
      </c>
      <c r="W40" s="33"/>
      <c r="X40" s="33"/>
    </row>
    <row r="41" spans="1:24" s="34" customFormat="1" ht="23.25" customHeight="1" x14ac:dyDescent="0.2">
      <c r="A41" s="25">
        <v>2</v>
      </c>
      <c r="B41" s="25">
        <v>2</v>
      </c>
      <c r="C41" s="25">
        <v>3</v>
      </c>
      <c r="D41" s="25">
        <v>1</v>
      </c>
      <c r="E41" s="26" t="s">
        <v>25</v>
      </c>
      <c r="F41" s="27" t="s">
        <v>68</v>
      </c>
      <c r="G41" s="28">
        <f>+'[1]PRESUP. EJEC. 2025'!C53</f>
        <v>4000000</v>
      </c>
      <c r="H41" s="29">
        <f>+'[1]PRESUP. EJEC. 2025'!D53</f>
        <v>0</v>
      </c>
      <c r="I41" s="30">
        <f t="shared" si="4"/>
        <v>4000000</v>
      </c>
      <c r="J41" s="32">
        <v>51950</v>
      </c>
      <c r="K41" s="29">
        <v>654260.69999999995</v>
      </c>
      <c r="L41" s="29"/>
      <c r="M41" s="29"/>
      <c r="N41" s="29"/>
      <c r="O41" s="29"/>
      <c r="P41" s="29"/>
      <c r="Q41" s="29"/>
      <c r="R41" s="29"/>
      <c r="S41" s="29"/>
      <c r="T41" s="31"/>
      <c r="U41" s="29"/>
      <c r="V41" s="32">
        <f>SUM(J41:U41)</f>
        <v>706210.7</v>
      </c>
      <c r="W41" s="33"/>
      <c r="X41" s="33"/>
    </row>
    <row r="42" spans="1:24" s="34" customFormat="1" ht="23.25" customHeight="1" x14ac:dyDescent="0.2">
      <c r="A42" s="25">
        <v>2</v>
      </c>
      <c r="B42" s="25">
        <v>2</v>
      </c>
      <c r="C42" s="25">
        <v>3</v>
      </c>
      <c r="D42" s="25">
        <v>2</v>
      </c>
      <c r="E42" s="26" t="s">
        <v>25</v>
      </c>
      <c r="F42" s="27" t="s">
        <v>69</v>
      </c>
      <c r="G42" s="28">
        <f>+'[1]PRESUP. EJEC. 2025'!C54</f>
        <v>4000000</v>
      </c>
      <c r="H42" s="29">
        <f>+'[1]PRESUP. EJEC. 2025'!D54</f>
        <v>0</v>
      </c>
      <c r="I42" s="30">
        <f t="shared" si="4"/>
        <v>4000000</v>
      </c>
      <c r="J42" s="32">
        <v>0</v>
      </c>
      <c r="K42" s="29">
        <v>0</v>
      </c>
      <c r="L42" s="29"/>
      <c r="M42" s="29"/>
      <c r="N42" s="29"/>
      <c r="O42" s="29"/>
      <c r="P42" s="29"/>
      <c r="Q42" s="29"/>
      <c r="R42" s="29"/>
      <c r="S42" s="29"/>
      <c r="T42" s="31"/>
      <c r="U42" s="29"/>
      <c r="V42" s="32">
        <f>SUM(J42:U42)</f>
        <v>0</v>
      </c>
      <c r="W42" s="33"/>
      <c r="X42" s="33"/>
    </row>
    <row r="43" spans="1:24" s="34" customFormat="1" ht="23.25" customHeight="1" x14ac:dyDescent="0.2">
      <c r="A43" s="25">
        <v>2</v>
      </c>
      <c r="B43" s="25">
        <v>2</v>
      </c>
      <c r="C43" s="25">
        <v>4</v>
      </c>
      <c r="D43" s="25">
        <v>1</v>
      </c>
      <c r="E43" s="26" t="s">
        <v>25</v>
      </c>
      <c r="F43" s="27" t="s">
        <v>70</v>
      </c>
      <c r="G43" s="28">
        <f>+'[1]PRESUP. EJEC. 2025'!C56</f>
        <v>2500000</v>
      </c>
      <c r="H43" s="29">
        <f>+'[1]PRESUP. EJEC. 2025'!D56</f>
        <v>0</v>
      </c>
      <c r="I43" s="30">
        <f t="shared" si="4"/>
        <v>2500000</v>
      </c>
      <c r="J43" s="32">
        <v>0</v>
      </c>
      <c r="K43" s="29">
        <v>0</v>
      </c>
      <c r="L43" s="29"/>
      <c r="M43" s="29"/>
      <c r="N43" s="29"/>
      <c r="O43" s="29"/>
      <c r="P43" s="29"/>
      <c r="Q43" s="29"/>
      <c r="R43" s="29"/>
      <c r="S43" s="29"/>
      <c r="T43" s="31"/>
      <c r="U43" s="29"/>
      <c r="V43" s="32">
        <f t="shared" si="2"/>
        <v>0</v>
      </c>
      <c r="W43" s="33"/>
      <c r="X43" s="33"/>
    </row>
    <row r="44" spans="1:24" s="34" customFormat="1" ht="23.25" customHeight="1" x14ac:dyDescent="0.2">
      <c r="A44" s="25">
        <v>2</v>
      </c>
      <c r="B44" s="25">
        <v>2</v>
      </c>
      <c r="C44" s="25">
        <v>4</v>
      </c>
      <c r="D44" s="25">
        <v>2</v>
      </c>
      <c r="E44" s="26" t="s">
        <v>25</v>
      </c>
      <c r="F44" s="27" t="s">
        <v>71</v>
      </c>
      <c r="G44" s="28">
        <f>+'[1]PRESUP. EJEC. 2025'!C57</f>
        <v>50000</v>
      </c>
      <c r="H44" s="29">
        <f>+'[1]PRESUP. EJEC. 2025'!D57</f>
        <v>0</v>
      </c>
      <c r="I44" s="30">
        <f t="shared" si="4"/>
        <v>50000</v>
      </c>
      <c r="J44" s="32">
        <v>0</v>
      </c>
      <c r="K44" s="29">
        <v>0</v>
      </c>
      <c r="L44" s="29"/>
      <c r="M44" s="29"/>
      <c r="N44" s="29"/>
      <c r="O44" s="29"/>
      <c r="P44" s="29"/>
      <c r="Q44" s="29"/>
      <c r="R44" s="29"/>
      <c r="S44" s="29"/>
      <c r="T44" s="31"/>
      <c r="U44" s="29"/>
      <c r="V44" s="32">
        <f t="shared" si="2"/>
        <v>0</v>
      </c>
      <c r="W44" s="33"/>
      <c r="X44" s="33"/>
    </row>
    <row r="45" spans="1:24" s="34" customFormat="1" ht="23.25" hidden="1" customHeight="1" x14ac:dyDescent="0.2">
      <c r="A45" s="25">
        <v>2</v>
      </c>
      <c r="B45" s="25">
        <v>2</v>
      </c>
      <c r="C45" s="25">
        <v>4</v>
      </c>
      <c r="D45" s="25">
        <v>3</v>
      </c>
      <c r="E45" s="26" t="s">
        <v>25</v>
      </c>
      <c r="F45" s="27" t="s">
        <v>72</v>
      </c>
      <c r="G45" s="28">
        <v>0</v>
      </c>
      <c r="H45" s="29">
        <v>0</v>
      </c>
      <c r="I45" s="30">
        <f t="shared" si="4"/>
        <v>0</v>
      </c>
      <c r="J45" s="32"/>
      <c r="K45" s="29"/>
      <c r="L45" s="29"/>
      <c r="M45" s="29"/>
      <c r="N45" s="29"/>
      <c r="O45" s="29"/>
      <c r="P45" s="29"/>
      <c r="Q45" s="29"/>
      <c r="R45" s="29"/>
      <c r="S45" s="29"/>
      <c r="T45" s="31"/>
      <c r="U45" s="29"/>
      <c r="V45" s="32">
        <f t="shared" si="2"/>
        <v>0</v>
      </c>
      <c r="W45" s="33"/>
      <c r="X45" s="33"/>
    </row>
    <row r="46" spans="1:24" s="34" customFormat="1" ht="23.25" customHeight="1" x14ac:dyDescent="0.2">
      <c r="A46" s="25">
        <v>2</v>
      </c>
      <c r="B46" s="25">
        <v>2</v>
      </c>
      <c r="C46" s="25">
        <v>4</v>
      </c>
      <c r="D46" s="25">
        <v>4</v>
      </c>
      <c r="E46" s="26" t="s">
        <v>25</v>
      </c>
      <c r="F46" s="27" t="s">
        <v>73</v>
      </c>
      <c r="G46" s="28">
        <f>+'[1]PRESUP. EJEC. 2025'!C59</f>
        <v>1300000</v>
      </c>
      <c r="H46" s="29">
        <f>+'[1]PRESUP. EJEC. 2025'!D59</f>
        <v>0</v>
      </c>
      <c r="I46" s="30">
        <f t="shared" si="4"/>
        <v>1300000</v>
      </c>
      <c r="J46" s="32">
        <v>0</v>
      </c>
      <c r="K46" s="29">
        <v>500000</v>
      </c>
      <c r="L46" s="29"/>
      <c r="M46" s="29"/>
      <c r="N46" s="29"/>
      <c r="O46" s="29"/>
      <c r="P46" s="29"/>
      <c r="Q46" s="29"/>
      <c r="R46" s="29"/>
      <c r="S46" s="29"/>
      <c r="T46" s="31"/>
      <c r="U46" s="29"/>
      <c r="V46" s="32">
        <f t="shared" si="2"/>
        <v>500000</v>
      </c>
      <c r="W46" s="33"/>
      <c r="X46" s="33"/>
    </row>
    <row r="47" spans="1:24" s="34" customFormat="1" ht="23.25" customHeight="1" x14ac:dyDescent="0.2">
      <c r="A47" s="25">
        <v>2</v>
      </c>
      <c r="B47" s="25">
        <v>2</v>
      </c>
      <c r="C47" s="25">
        <v>5</v>
      </c>
      <c r="D47" s="25">
        <v>1</v>
      </c>
      <c r="E47" s="26" t="s">
        <v>25</v>
      </c>
      <c r="F47" s="27" t="s">
        <v>74</v>
      </c>
      <c r="G47" s="29">
        <f>+'[1]PRESUP. EJEC. 2025'!C61</f>
        <v>200000</v>
      </c>
      <c r="H47" s="29">
        <f>+'[1]PRESUP. EJEC. 2025'!D61</f>
        <v>0</v>
      </c>
      <c r="I47" s="30">
        <f t="shared" si="4"/>
        <v>200000</v>
      </c>
      <c r="J47" s="32">
        <v>0</v>
      </c>
      <c r="K47" s="29">
        <v>0</v>
      </c>
      <c r="L47" s="29"/>
      <c r="M47" s="29"/>
      <c r="N47" s="29"/>
      <c r="O47" s="29"/>
      <c r="P47" s="29"/>
      <c r="Q47" s="29"/>
      <c r="R47" s="29"/>
      <c r="S47" s="29"/>
      <c r="T47" s="31"/>
      <c r="U47" s="29"/>
      <c r="V47" s="32">
        <f t="shared" si="2"/>
        <v>0</v>
      </c>
      <c r="W47" s="46"/>
      <c r="X47" s="46"/>
    </row>
    <row r="48" spans="1:24" s="34" customFormat="1" ht="23.25" customHeight="1" x14ac:dyDescent="0.2">
      <c r="A48" s="25">
        <v>2</v>
      </c>
      <c r="B48" s="25">
        <v>2</v>
      </c>
      <c r="C48" s="25">
        <v>5</v>
      </c>
      <c r="D48" s="25">
        <v>1</v>
      </c>
      <c r="E48" s="26" t="s">
        <v>41</v>
      </c>
      <c r="F48" s="27" t="s">
        <v>75</v>
      </c>
      <c r="G48" s="29">
        <f>+'[1]PRESUP. EJEC. 2025'!C62</f>
        <v>20000000</v>
      </c>
      <c r="H48" s="29">
        <f>+'[1]PRESUP. EJEC. 2025'!D62</f>
        <v>0</v>
      </c>
      <c r="I48" s="30">
        <f t="shared" si="4"/>
        <v>20000000</v>
      </c>
      <c r="J48" s="32">
        <v>0</v>
      </c>
      <c r="K48" s="29">
        <v>0</v>
      </c>
      <c r="L48" s="29"/>
      <c r="M48" s="29"/>
      <c r="N48" s="29"/>
      <c r="O48" s="29"/>
      <c r="P48" s="29"/>
      <c r="Q48" s="29"/>
      <c r="R48" s="29"/>
      <c r="S48" s="29"/>
      <c r="T48" s="31"/>
      <c r="U48" s="29"/>
      <c r="V48" s="32">
        <f t="shared" si="2"/>
        <v>0</v>
      </c>
      <c r="W48" s="46"/>
      <c r="X48" s="46"/>
    </row>
    <row r="49" spans="1:24" s="34" customFormat="1" ht="23.25" hidden="1" customHeight="1" x14ac:dyDescent="0.2">
      <c r="A49" s="25">
        <v>2</v>
      </c>
      <c r="B49" s="25">
        <v>2</v>
      </c>
      <c r="C49" s="25">
        <v>5</v>
      </c>
      <c r="D49" s="25">
        <v>3</v>
      </c>
      <c r="E49" s="26" t="s">
        <v>37</v>
      </c>
      <c r="F49" s="27" t="s">
        <v>76</v>
      </c>
      <c r="G49" s="29">
        <v>0</v>
      </c>
      <c r="H49" s="29">
        <v>0</v>
      </c>
      <c r="I49" s="30">
        <f t="shared" si="4"/>
        <v>0</v>
      </c>
      <c r="J49" s="32"/>
      <c r="K49" s="29"/>
      <c r="L49" s="29"/>
      <c r="M49" s="29"/>
      <c r="N49" s="29"/>
      <c r="O49" s="29"/>
      <c r="P49" s="29"/>
      <c r="Q49" s="29"/>
      <c r="R49" s="29"/>
      <c r="S49" s="29"/>
      <c r="T49" s="31"/>
      <c r="U49" s="29"/>
      <c r="V49" s="32">
        <f t="shared" si="2"/>
        <v>0</v>
      </c>
      <c r="W49" s="33"/>
      <c r="X49" s="33"/>
    </row>
    <row r="50" spans="1:24" s="34" customFormat="1" ht="23.25" customHeight="1" x14ac:dyDescent="0.2">
      <c r="A50" s="25">
        <v>2</v>
      </c>
      <c r="B50" s="25">
        <v>2</v>
      </c>
      <c r="C50" s="25">
        <v>5</v>
      </c>
      <c r="D50" s="25">
        <v>3</v>
      </c>
      <c r="E50" s="26" t="s">
        <v>43</v>
      </c>
      <c r="F50" s="27" t="s">
        <v>77</v>
      </c>
      <c r="G50" s="29">
        <f>+'[1]PRESUP. EJEC. 2025'!C64</f>
        <v>4000000</v>
      </c>
      <c r="H50" s="29">
        <f>+'[1]PRESUP. EJEC. 2025'!D64</f>
        <v>0</v>
      </c>
      <c r="I50" s="30">
        <f t="shared" si="4"/>
        <v>4000000</v>
      </c>
      <c r="J50" s="32">
        <v>0</v>
      </c>
      <c r="K50" s="29">
        <v>0</v>
      </c>
      <c r="L50" s="29"/>
      <c r="M50" s="29"/>
      <c r="N50" s="29"/>
      <c r="O50" s="29"/>
      <c r="P50" s="29"/>
      <c r="Q50" s="29"/>
      <c r="R50" s="29"/>
      <c r="S50" s="29"/>
      <c r="T50" s="31"/>
      <c r="U50" s="29"/>
      <c r="V50" s="32">
        <f t="shared" si="2"/>
        <v>0</v>
      </c>
      <c r="W50" s="33"/>
      <c r="X50" s="33"/>
    </row>
    <row r="51" spans="1:24" s="34" customFormat="1" ht="23.25" customHeight="1" x14ac:dyDescent="0.2">
      <c r="A51" s="25">
        <v>2</v>
      </c>
      <c r="B51" s="25">
        <v>2</v>
      </c>
      <c r="C51" s="25">
        <v>5</v>
      </c>
      <c r="D51" s="25">
        <v>4</v>
      </c>
      <c r="E51" s="26" t="s">
        <v>25</v>
      </c>
      <c r="F51" s="27" t="s">
        <v>78</v>
      </c>
      <c r="G51" s="29">
        <f>+'[1]PRESUP. EJEC. 2025'!C65</f>
        <v>2000000</v>
      </c>
      <c r="H51" s="29">
        <f>+'[1]PRESUP. EJEC. 2025'!D65</f>
        <v>0</v>
      </c>
      <c r="I51" s="30">
        <f t="shared" si="4"/>
        <v>2000000</v>
      </c>
      <c r="J51" s="29">
        <v>0</v>
      </c>
      <c r="K51" s="29">
        <v>0</v>
      </c>
      <c r="L51" s="29"/>
      <c r="M51" s="29"/>
      <c r="N51" s="29"/>
      <c r="O51" s="29"/>
      <c r="P51" s="29"/>
      <c r="Q51" s="29"/>
      <c r="R51" s="29"/>
      <c r="S51" s="29"/>
      <c r="T51" s="31"/>
      <c r="U51" s="29"/>
      <c r="V51" s="32">
        <f t="shared" si="2"/>
        <v>0</v>
      </c>
      <c r="W51" s="33"/>
      <c r="X51" s="33"/>
    </row>
    <row r="52" spans="1:24" s="34" customFormat="1" ht="23.25" customHeight="1" x14ac:dyDescent="0.2">
      <c r="A52" s="25">
        <v>2</v>
      </c>
      <c r="B52" s="25">
        <v>2</v>
      </c>
      <c r="C52" s="25">
        <v>5</v>
      </c>
      <c r="D52" s="25">
        <v>8</v>
      </c>
      <c r="E52" s="26" t="s">
        <v>25</v>
      </c>
      <c r="F52" s="27" t="s">
        <v>79</v>
      </c>
      <c r="G52" s="29">
        <f>+'[1]PRESUP. EJEC. 2025'!C66</f>
        <v>200000</v>
      </c>
      <c r="H52" s="29">
        <f>+'[1]PRESUP. EJEC. 2025'!D66</f>
        <v>250000</v>
      </c>
      <c r="I52" s="30">
        <f t="shared" si="4"/>
        <v>450000</v>
      </c>
      <c r="J52" s="29">
        <v>0</v>
      </c>
      <c r="K52" s="29">
        <v>0</v>
      </c>
      <c r="L52" s="29"/>
      <c r="M52" s="29"/>
      <c r="N52" s="29"/>
      <c r="O52" s="29"/>
      <c r="P52" s="29"/>
      <c r="Q52" s="29"/>
      <c r="R52" s="29"/>
      <c r="S52" s="29"/>
      <c r="T52" s="31"/>
      <c r="U52" s="29"/>
      <c r="V52" s="32">
        <f t="shared" si="2"/>
        <v>0</v>
      </c>
      <c r="W52" s="33"/>
      <c r="X52" s="33"/>
    </row>
    <row r="53" spans="1:24" s="34" customFormat="1" ht="23.25" hidden="1" customHeight="1" x14ac:dyDescent="0.2">
      <c r="A53" s="25">
        <v>2</v>
      </c>
      <c r="B53" s="25">
        <v>2</v>
      </c>
      <c r="C53" s="25">
        <v>6</v>
      </c>
      <c r="D53" s="25">
        <v>1</v>
      </c>
      <c r="E53" s="26" t="s">
        <v>25</v>
      </c>
      <c r="F53" s="27" t="s">
        <v>80</v>
      </c>
      <c r="G53" s="29"/>
      <c r="H53" s="29"/>
      <c r="I53" s="30">
        <f t="shared" si="4"/>
        <v>0</v>
      </c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31"/>
      <c r="U53" s="29"/>
      <c r="V53" s="32">
        <f t="shared" si="2"/>
        <v>0</v>
      </c>
      <c r="W53" s="33"/>
      <c r="X53" s="33"/>
    </row>
    <row r="54" spans="1:24" s="34" customFormat="1" ht="23.25" customHeight="1" x14ac:dyDescent="0.2">
      <c r="A54" s="25">
        <v>2</v>
      </c>
      <c r="B54" s="25">
        <v>2</v>
      </c>
      <c r="C54" s="25">
        <v>6</v>
      </c>
      <c r="D54" s="25">
        <v>2</v>
      </c>
      <c r="E54" s="26" t="s">
        <v>25</v>
      </c>
      <c r="F54" s="27" t="s">
        <v>81</v>
      </c>
      <c r="G54" s="29">
        <f>+'[1]PRESUP. EJEC. 2025'!C68</f>
        <v>4500000</v>
      </c>
      <c r="H54" s="29">
        <f>+'[1]PRESUP. EJEC. 2025'!D68</f>
        <v>0</v>
      </c>
      <c r="I54" s="30">
        <f t="shared" si="4"/>
        <v>4500000</v>
      </c>
      <c r="J54" s="29">
        <v>0</v>
      </c>
      <c r="K54" s="29">
        <v>0</v>
      </c>
      <c r="L54" s="29"/>
      <c r="M54" s="29"/>
      <c r="N54" s="29"/>
      <c r="O54" s="29"/>
      <c r="P54" s="29"/>
      <c r="Q54" s="29"/>
      <c r="R54" s="29"/>
      <c r="S54" s="29"/>
      <c r="T54" s="31"/>
      <c r="U54" s="29"/>
      <c r="V54" s="32">
        <f t="shared" si="2"/>
        <v>0</v>
      </c>
      <c r="W54" s="46"/>
      <c r="X54" s="46"/>
    </row>
    <row r="55" spans="1:24" s="34" customFormat="1" ht="23.25" customHeight="1" x14ac:dyDescent="0.2">
      <c r="A55" s="25">
        <v>2</v>
      </c>
      <c r="B55" s="25">
        <v>2</v>
      </c>
      <c r="C55" s="25">
        <v>6</v>
      </c>
      <c r="D55" s="25">
        <v>3</v>
      </c>
      <c r="E55" s="26" t="s">
        <v>25</v>
      </c>
      <c r="F55" s="27" t="s">
        <v>82</v>
      </c>
      <c r="G55" s="29">
        <f>+'[1]PRESUP. EJEC. 2025'!C69</f>
        <v>1300000</v>
      </c>
      <c r="H55" s="29">
        <f>+'[1]PRESUP. EJEC. 2025'!D69</f>
        <v>0</v>
      </c>
      <c r="I55" s="30">
        <f t="shared" si="4"/>
        <v>1300000</v>
      </c>
      <c r="J55" s="29">
        <v>0</v>
      </c>
      <c r="K55" s="29">
        <v>349818.77</v>
      </c>
      <c r="L55" s="29"/>
      <c r="M55" s="29"/>
      <c r="N55" s="29"/>
      <c r="O55" s="29"/>
      <c r="P55" s="29"/>
      <c r="Q55" s="29"/>
      <c r="R55" s="29"/>
      <c r="S55" s="29"/>
      <c r="T55" s="31"/>
      <c r="U55" s="29"/>
      <c r="V55" s="32">
        <f t="shared" si="2"/>
        <v>349818.77</v>
      </c>
      <c r="W55" s="33"/>
      <c r="X55" s="33"/>
    </row>
    <row r="56" spans="1:24" s="34" customFormat="1" ht="23.25" customHeight="1" x14ac:dyDescent="0.2">
      <c r="A56" s="25">
        <v>2</v>
      </c>
      <c r="B56" s="25">
        <v>2</v>
      </c>
      <c r="C56" s="25">
        <v>7</v>
      </c>
      <c r="D56" s="25">
        <v>1</v>
      </c>
      <c r="E56" s="26" t="s">
        <v>25</v>
      </c>
      <c r="F56" s="27" t="s">
        <v>83</v>
      </c>
      <c r="G56" s="29">
        <f>+'[1]PRESUP. EJEC. 2025'!C71</f>
        <v>500000</v>
      </c>
      <c r="H56" s="29">
        <f>+'[1]PRESUP. EJEC. 2025'!D71</f>
        <v>0</v>
      </c>
      <c r="I56" s="30">
        <f t="shared" si="4"/>
        <v>500000</v>
      </c>
      <c r="J56" s="29">
        <v>0</v>
      </c>
      <c r="K56" s="29">
        <v>0</v>
      </c>
      <c r="L56" s="29"/>
      <c r="M56" s="29"/>
      <c r="N56" s="29"/>
      <c r="O56" s="29"/>
      <c r="P56" s="29"/>
      <c r="Q56" s="29"/>
      <c r="R56" s="29"/>
      <c r="S56" s="29"/>
      <c r="T56" s="31"/>
      <c r="U56" s="29"/>
      <c r="V56" s="32">
        <f t="shared" si="2"/>
        <v>0</v>
      </c>
      <c r="W56" s="33"/>
      <c r="X56" s="33"/>
    </row>
    <row r="57" spans="1:24" s="34" customFormat="1" ht="23.25" customHeight="1" x14ac:dyDescent="0.2">
      <c r="A57" s="25">
        <v>2</v>
      </c>
      <c r="B57" s="25">
        <v>2</v>
      </c>
      <c r="C57" s="25">
        <v>7</v>
      </c>
      <c r="D57" s="25">
        <v>2</v>
      </c>
      <c r="E57" s="26" t="s">
        <v>25</v>
      </c>
      <c r="F57" s="27" t="s">
        <v>84</v>
      </c>
      <c r="G57" s="29">
        <f>+'[1]PRESUP. EJEC. 2025'!C72</f>
        <v>200000</v>
      </c>
      <c r="H57" s="29">
        <v>123878.43</v>
      </c>
      <c r="I57" s="30">
        <f t="shared" si="4"/>
        <v>323878.43</v>
      </c>
      <c r="J57" s="29">
        <v>0</v>
      </c>
      <c r="K57" s="29">
        <v>0</v>
      </c>
      <c r="L57" s="29"/>
      <c r="M57" s="29"/>
      <c r="N57" s="29"/>
      <c r="O57" s="29"/>
      <c r="P57" s="29"/>
      <c r="Q57" s="29"/>
      <c r="R57" s="29"/>
      <c r="S57" s="29"/>
      <c r="T57" s="31"/>
      <c r="U57" s="29"/>
      <c r="V57" s="32">
        <f t="shared" si="2"/>
        <v>0</v>
      </c>
      <c r="W57" s="33"/>
      <c r="X57" s="33"/>
    </row>
    <row r="58" spans="1:24" s="34" customFormat="1" ht="23.25" customHeight="1" x14ac:dyDescent="0.2">
      <c r="A58" s="25">
        <v>2</v>
      </c>
      <c r="B58" s="25">
        <v>2</v>
      </c>
      <c r="C58" s="25">
        <v>7</v>
      </c>
      <c r="D58" s="25">
        <v>2</v>
      </c>
      <c r="E58" s="26" t="s">
        <v>41</v>
      </c>
      <c r="F58" s="27" t="s">
        <v>85</v>
      </c>
      <c r="G58" s="29">
        <f>+'[1]PRESUP. EJEC. 2025'!C73</f>
        <v>500000</v>
      </c>
      <c r="H58" s="29">
        <f>+'[1]PRESUP. EJEC. 2025'!D73</f>
        <v>0</v>
      </c>
      <c r="I58" s="30">
        <f t="shared" si="4"/>
        <v>500000</v>
      </c>
      <c r="J58" s="29">
        <v>0</v>
      </c>
      <c r="K58" s="29">
        <v>0</v>
      </c>
      <c r="L58" s="29"/>
      <c r="M58" s="29"/>
      <c r="N58" s="29"/>
      <c r="O58" s="29"/>
      <c r="P58" s="29"/>
      <c r="Q58" s="29"/>
      <c r="R58" s="29"/>
      <c r="S58" s="29"/>
      <c r="T58" s="31"/>
      <c r="U58" s="29"/>
      <c r="V58" s="32">
        <f t="shared" si="2"/>
        <v>0</v>
      </c>
      <c r="W58" s="33"/>
      <c r="X58" s="33"/>
    </row>
    <row r="59" spans="1:24" s="34" customFormat="1" ht="23.25" customHeight="1" x14ac:dyDescent="0.2">
      <c r="A59" s="25">
        <v>2</v>
      </c>
      <c r="B59" s="25">
        <v>2</v>
      </c>
      <c r="C59" s="25">
        <v>7</v>
      </c>
      <c r="D59" s="25">
        <v>2</v>
      </c>
      <c r="E59" s="26" t="s">
        <v>43</v>
      </c>
      <c r="F59" s="27" t="s">
        <v>86</v>
      </c>
      <c r="G59" s="29">
        <f>+'[1]PRESUP. EJEC. 2025'!C75</f>
        <v>50000</v>
      </c>
      <c r="H59" s="29">
        <f>+'[1]PRESUP. EJEC. 2025'!D75</f>
        <v>0</v>
      </c>
      <c r="I59" s="30">
        <f t="shared" si="4"/>
        <v>50000</v>
      </c>
      <c r="J59" s="29">
        <v>0</v>
      </c>
      <c r="K59" s="29">
        <v>0</v>
      </c>
      <c r="L59" s="29"/>
      <c r="M59" s="29"/>
      <c r="N59" s="29"/>
      <c r="O59" s="29"/>
      <c r="P59" s="29"/>
      <c r="Q59" s="29"/>
      <c r="R59" s="29"/>
      <c r="S59" s="29"/>
      <c r="T59" s="31"/>
      <c r="U59" s="29"/>
      <c r="V59" s="32">
        <f t="shared" si="2"/>
        <v>0</v>
      </c>
      <c r="W59" s="33"/>
      <c r="X59" s="33"/>
    </row>
    <row r="60" spans="1:24" s="34" customFormat="1" ht="23.25" hidden="1" customHeight="1" x14ac:dyDescent="0.2">
      <c r="A60" s="25">
        <v>2</v>
      </c>
      <c r="B60" s="25">
        <v>2</v>
      </c>
      <c r="C60" s="25">
        <v>7</v>
      </c>
      <c r="D60" s="25">
        <v>2</v>
      </c>
      <c r="E60" s="26" t="s">
        <v>27</v>
      </c>
      <c r="F60" s="27" t="s">
        <v>87</v>
      </c>
      <c r="G60" s="29"/>
      <c r="H60" s="29"/>
      <c r="I60" s="30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31"/>
      <c r="U60" s="29"/>
      <c r="V60" s="32"/>
      <c r="W60" s="33"/>
      <c r="X60" s="33"/>
    </row>
    <row r="61" spans="1:24" s="34" customFormat="1" ht="23.25" customHeight="1" x14ac:dyDescent="0.2">
      <c r="A61" s="25">
        <v>2</v>
      </c>
      <c r="B61" s="25">
        <v>2</v>
      </c>
      <c r="C61" s="25">
        <v>7</v>
      </c>
      <c r="D61" s="25">
        <v>2</v>
      </c>
      <c r="E61" s="26" t="s">
        <v>29</v>
      </c>
      <c r="F61" s="27" t="s">
        <v>88</v>
      </c>
      <c r="G61" s="29">
        <f>+'[1]PRESUP. EJEC. 2025'!C76</f>
        <v>4500000</v>
      </c>
      <c r="H61" s="29">
        <f>+'[1]PRESUP. EJEC. 2025'!D76</f>
        <v>123878.43</v>
      </c>
      <c r="I61" s="30">
        <f t="shared" si="4"/>
        <v>4623878.43</v>
      </c>
      <c r="J61" s="29">
        <v>0</v>
      </c>
      <c r="K61" s="29">
        <v>0</v>
      </c>
      <c r="L61" s="29"/>
      <c r="M61" s="29"/>
      <c r="N61" s="29"/>
      <c r="O61" s="29"/>
      <c r="P61" s="29"/>
      <c r="Q61" s="29"/>
      <c r="R61" s="29"/>
      <c r="S61" s="29"/>
      <c r="T61" s="31"/>
      <c r="U61" s="29"/>
      <c r="V61" s="32">
        <f t="shared" si="2"/>
        <v>0</v>
      </c>
      <c r="W61" s="33"/>
      <c r="X61" s="33"/>
    </row>
    <row r="62" spans="1:24" s="34" customFormat="1" ht="23.25" hidden="1" customHeight="1" x14ac:dyDescent="0.2">
      <c r="A62" s="25">
        <v>2</v>
      </c>
      <c r="B62" s="25">
        <v>2</v>
      </c>
      <c r="C62" s="25">
        <v>7</v>
      </c>
      <c r="D62" s="25">
        <v>2</v>
      </c>
      <c r="E62" s="26" t="s">
        <v>89</v>
      </c>
      <c r="F62" s="38" t="s">
        <v>90</v>
      </c>
      <c r="G62" s="29">
        <f>+'[1]PRESUP. EJEC. 2025'!C77</f>
        <v>0</v>
      </c>
      <c r="H62" s="29">
        <f>+'[1]PRESUP. EJEC. 2025'!D77</f>
        <v>0</v>
      </c>
      <c r="I62" s="30">
        <f t="shared" si="4"/>
        <v>0</v>
      </c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31"/>
      <c r="U62" s="29"/>
      <c r="V62" s="32">
        <f t="shared" si="2"/>
        <v>0</v>
      </c>
      <c r="W62" s="33"/>
      <c r="X62" s="33"/>
    </row>
    <row r="63" spans="1:24" s="34" customFormat="1" ht="23.25" hidden="1" customHeight="1" x14ac:dyDescent="0.2">
      <c r="A63" s="25">
        <v>2</v>
      </c>
      <c r="B63" s="25">
        <v>2</v>
      </c>
      <c r="C63" s="25">
        <v>8</v>
      </c>
      <c r="D63" s="25">
        <v>1</v>
      </c>
      <c r="E63" s="26" t="s">
        <v>25</v>
      </c>
      <c r="F63" s="27" t="s">
        <v>91</v>
      </c>
      <c r="G63" s="29"/>
      <c r="H63" s="29"/>
      <c r="I63" s="30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31"/>
      <c r="U63" s="29"/>
      <c r="V63" s="32"/>
      <c r="W63" s="33"/>
      <c r="X63" s="33"/>
    </row>
    <row r="64" spans="1:24" s="34" customFormat="1" ht="23.25" customHeight="1" x14ac:dyDescent="0.2">
      <c r="A64" s="25">
        <v>2</v>
      </c>
      <c r="B64" s="25">
        <v>2</v>
      </c>
      <c r="C64" s="25">
        <v>8</v>
      </c>
      <c r="D64" s="25">
        <v>2</v>
      </c>
      <c r="E64" s="26" t="s">
        <v>25</v>
      </c>
      <c r="F64" s="27" t="s">
        <v>92</v>
      </c>
      <c r="G64" s="29">
        <f>+'[1]PRESUP. EJEC. 2025'!C79</f>
        <v>500000</v>
      </c>
      <c r="H64" s="29">
        <f>+'[1]PRESUP. EJEC. 2025'!D79</f>
        <v>0</v>
      </c>
      <c r="I64" s="30">
        <f t="shared" si="4"/>
        <v>500000</v>
      </c>
      <c r="J64" s="29">
        <v>19036.259999999998</v>
      </c>
      <c r="K64" s="29">
        <v>137163.72</v>
      </c>
      <c r="L64" s="29"/>
      <c r="M64" s="29"/>
      <c r="N64" s="29"/>
      <c r="O64" s="29"/>
      <c r="P64" s="29"/>
      <c r="Q64" s="29"/>
      <c r="R64" s="29"/>
      <c r="S64" s="29"/>
      <c r="T64" s="31"/>
      <c r="U64" s="29"/>
      <c r="V64" s="32">
        <f t="shared" si="2"/>
        <v>156199.98000000001</v>
      </c>
      <c r="W64" s="46"/>
      <c r="X64" s="46"/>
    </row>
    <row r="65" spans="1:24" s="34" customFormat="1" ht="23.25" customHeight="1" x14ac:dyDescent="0.2">
      <c r="A65" s="25">
        <v>2</v>
      </c>
      <c r="B65" s="25">
        <v>2</v>
      </c>
      <c r="C65" s="25">
        <v>8</v>
      </c>
      <c r="D65" s="25">
        <v>4</v>
      </c>
      <c r="E65" s="26" t="s">
        <v>25</v>
      </c>
      <c r="F65" s="27" t="s">
        <v>93</v>
      </c>
      <c r="G65" s="29">
        <f>+'[1]PRESUP. EJEC. 2025'!C80</f>
        <v>300000</v>
      </c>
      <c r="H65" s="29">
        <f>+'[1]PRESUP. EJEC. 2025'!D80</f>
        <v>51000</v>
      </c>
      <c r="I65" s="30">
        <f t="shared" si="4"/>
        <v>351000</v>
      </c>
      <c r="J65" s="29">
        <v>0</v>
      </c>
      <c r="K65" s="29">
        <v>0</v>
      </c>
      <c r="L65" s="29"/>
      <c r="M65" s="29"/>
      <c r="N65" s="29"/>
      <c r="O65" s="29"/>
      <c r="P65" s="29"/>
      <c r="Q65" s="29"/>
      <c r="R65" s="29"/>
      <c r="S65" s="29"/>
      <c r="T65" s="31"/>
      <c r="U65" s="29"/>
      <c r="V65" s="32">
        <f t="shared" si="2"/>
        <v>0</v>
      </c>
      <c r="W65" s="46"/>
      <c r="X65" s="46"/>
    </row>
    <row r="66" spans="1:24" s="34" customFormat="1" ht="23.25" customHeight="1" x14ac:dyDescent="0.2">
      <c r="A66" s="25"/>
      <c r="B66" s="25">
        <v>2</v>
      </c>
      <c r="C66" s="25">
        <v>8</v>
      </c>
      <c r="D66" s="25">
        <v>5</v>
      </c>
      <c r="E66" s="26" t="s">
        <v>25</v>
      </c>
      <c r="F66" s="38" t="s">
        <v>94</v>
      </c>
      <c r="G66" s="29">
        <f>+'[1]PRESUP. EJEC. 2025'!C81</f>
        <v>200000</v>
      </c>
      <c r="H66" s="29">
        <f>+'[1]PRESUP. EJEC. 2025'!D81</f>
        <v>600000</v>
      </c>
      <c r="I66" s="30">
        <f t="shared" si="4"/>
        <v>800000</v>
      </c>
      <c r="J66" s="29">
        <v>0</v>
      </c>
      <c r="K66" s="29">
        <v>0</v>
      </c>
      <c r="L66" s="29"/>
      <c r="M66" s="29"/>
      <c r="N66" s="29"/>
      <c r="O66" s="29"/>
      <c r="P66" s="29"/>
      <c r="Q66" s="29"/>
      <c r="R66" s="29"/>
      <c r="S66" s="29"/>
      <c r="T66" s="31"/>
      <c r="U66" s="29"/>
      <c r="V66" s="32">
        <f t="shared" si="2"/>
        <v>0</v>
      </c>
      <c r="W66" s="46"/>
      <c r="X66" s="46"/>
    </row>
    <row r="67" spans="1:24" s="34" customFormat="1" ht="23.25" customHeight="1" x14ac:dyDescent="0.2">
      <c r="A67" s="25">
        <v>2</v>
      </c>
      <c r="B67" s="25">
        <v>2</v>
      </c>
      <c r="C67" s="25">
        <v>8</v>
      </c>
      <c r="D67" s="25">
        <v>5</v>
      </c>
      <c r="E67" s="26" t="s">
        <v>41</v>
      </c>
      <c r="F67" s="27" t="s">
        <v>95</v>
      </c>
      <c r="G67" s="29">
        <f>+'[1]PRESUP. EJEC. 2025'!C82</f>
        <v>300000</v>
      </c>
      <c r="H67" s="29">
        <f>+'[1]PRESUP. EJEC. 2025'!D82</f>
        <v>66316</v>
      </c>
      <c r="I67" s="30">
        <f t="shared" si="4"/>
        <v>366316</v>
      </c>
      <c r="J67" s="29">
        <v>0</v>
      </c>
      <c r="K67" s="29">
        <v>0</v>
      </c>
      <c r="L67" s="29"/>
      <c r="M67" s="29"/>
      <c r="N67" s="29"/>
      <c r="O67" s="29"/>
      <c r="P67" s="29"/>
      <c r="Q67" s="29"/>
      <c r="R67" s="29"/>
      <c r="S67" s="29"/>
      <c r="T67" s="31"/>
      <c r="U67" s="29"/>
      <c r="V67" s="32">
        <f t="shared" si="2"/>
        <v>0</v>
      </c>
      <c r="W67" s="46"/>
      <c r="X67" s="46"/>
    </row>
    <row r="68" spans="1:24" s="34" customFormat="1" ht="23.25" hidden="1" customHeight="1" x14ac:dyDescent="0.2">
      <c r="A68" s="25">
        <v>2</v>
      </c>
      <c r="B68" s="25">
        <v>2</v>
      </c>
      <c r="C68" s="25">
        <v>8</v>
      </c>
      <c r="D68" s="25">
        <v>5</v>
      </c>
      <c r="E68" s="26" t="s">
        <v>37</v>
      </c>
      <c r="F68" s="27" t="s">
        <v>96</v>
      </c>
      <c r="G68" s="29">
        <v>0</v>
      </c>
      <c r="H68" s="29">
        <v>0</v>
      </c>
      <c r="I68" s="30">
        <f t="shared" si="4"/>
        <v>0</v>
      </c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31"/>
      <c r="U68" s="29"/>
      <c r="V68" s="32">
        <f t="shared" si="2"/>
        <v>0</v>
      </c>
      <c r="W68" s="33"/>
      <c r="X68" s="33"/>
    </row>
    <row r="69" spans="1:24" s="34" customFormat="1" ht="23.25" customHeight="1" x14ac:dyDescent="0.2">
      <c r="A69" s="25">
        <v>2</v>
      </c>
      <c r="B69" s="25">
        <v>2</v>
      </c>
      <c r="C69" s="25">
        <v>8</v>
      </c>
      <c r="D69" s="25">
        <v>6</v>
      </c>
      <c r="E69" s="26" t="s">
        <v>25</v>
      </c>
      <c r="F69" s="27" t="s">
        <v>97</v>
      </c>
      <c r="G69" s="29">
        <f>+'[1]PRESUP. EJEC. 2025'!C85</f>
        <v>9450000</v>
      </c>
      <c r="H69" s="29">
        <f>+'[1]PRESUP. EJEC. 2025'!D85</f>
        <v>17822806.260000002</v>
      </c>
      <c r="I69" s="30">
        <f t="shared" si="4"/>
        <v>27272806.260000002</v>
      </c>
      <c r="J69" s="29">
        <v>235079.6</v>
      </c>
      <c r="K69" s="29">
        <v>0</v>
      </c>
      <c r="L69" s="29"/>
      <c r="M69" s="29"/>
      <c r="N69" s="29"/>
      <c r="O69" s="29"/>
      <c r="P69" s="29"/>
      <c r="Q69" s="29"/>
      <c r="R69" s="29"/>
      <c r="S69" s="29"/>
      <c r="T69" s="31"/>
      <c r="U69" s="29"/>
      <c r="V69" s="32">
        <f t="shared" si="2"/>
        <v>235079.6</v>
      </c>
      <c r="W69" s="33"/>
      <c r="X69" s="33"/>
    </row>
    <row r="70" spans="1:24" s="34" customFormat="1" ht="23.25" hidden="1" customHeight="1" x14ac:dyDescent="0.2">
      <c r="A70" s="25">
        <v>2</v>
      </c>
      <c r="B70" s="25">
        <v>2</v>
      </c>
      <c r="C70" s="25">
        <v>8</v>
      </c>
      <c r="D70" s="25">
        <v>6</v>
      </c>
      <c r="E70" s="26" t="s">
        <v>41</v>
      </c>
      <c r="F70" s="27" t="s">
        <v>98</v>
      </c>
      <c r="G70" s="29">
        <f>+'[1]PRESUP. EJEC. 2025'!C86</f>
        <v>0</v>
      </c>
      <c r="H70" s="29">
        <f>+'[1]PRESUP. EJEC. 2025'!D86</f>
        <v>0</v>
      </c>
      <c r="I70" s="30">
        <f t="shared" si="4"/>
        <v>0</v>
      </c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31"/>
      <c r="U70" s="29"/>
      <c r="V70" s="32">
        <f t="shared" si="2"/>
        <v>0</v>
      </c>
      <c r="W70" s="33"/>
      <c r="X70" s="33"/>
    </row>
    <row r="71" spans="1:24" s="34" customFormat="1" ht="23.25" customHeight="1" x14ac:dyDescent="0.2">
      <c r="A71" s="25">
        <v>2</v>
      </c>
      <c r="B71" s="25">
        <v>2</v>
      </c>
      <c r="C71" s="25">
        <v>8</v>
      </c>
      <c r="D71" s="25">
        <v>6</v>
      </c>
      <c r="E71" s="26" t="s">
        <v>37</v>
      </c>
      <c r="F71" s="27" t="s">
        <v>99</v>
      </c>
      <c r="G71" s="29">
        <f>+'[1]PRESUP. EJEC. 2025'!C87</f>
        <v>300000</v>
      </c>
      <c r="H71" s="29">
        <f>+'[1]PRESUP. EJEC. 2025'!D87</f>
        <v>0</v>
      </c>
      <c r="I71" s="30">
        <f t="shared" si="4"/>
        <v>300000</v>
      </c>
      <c r="J71" s="29">
        <v>0</v>
      </c>
      <c r="K71" s="29">
        <v>0</v>
      </c>
      <c r="L71" s="29"/>
      <c r="M71" s="29"/>
      <c r="N71" s="29"/>
      <c r="O71" s="29"/>
      <c r="P71" s="29"/>
      <c r="Q71" s="29"/>
      <c r="R71" s="29"/>
      <c r="S71" s="29"/>
      <c r="T71" s="31"/>
      <c r="U71" s="29"/>
      <c r="V71" s="32">
        <f t="shared" si="2"/>
        <v>0</v>
      </c>
      <c r="W71" s="33"/>
      <c r="X71" s="33"/>
    </row>
    <row r="72" spans="1:24" s="34" customFormat="1" ht="23.25" hidden="1" customHeight="1" x14ac:dyDescent="0.2">
      <c r="A72" s="25">
        <v>2</v>
      </c>
      <c r="B72" s="25">
        <v>2</v>
      </c>
      <c r="C72" s="25">
        <v>8</v>
      </c>
      <c r="D72" s="25">
        <v>6</v>
      </c>
      <c r="E72" s="26" t="s">
        <v>43</v>
      </c>
      <c r="F72" s="27" t="s">
        <v>100</v>
      </c>
      <c r="G72" s="29">
        <f>+'[1]PRESUP. EJEC. 2025'!C88</f>
        <v>0</v>
      </c>
      <c r="H72" s="29">
        <f>+'[1]PRESUP. EJEC. 2025'!D88</f>
        <v>0</v>
      </c>
      <c r="I72" s="30">
        <f t="shared" si="4"/>
        <v>0</v>
      </c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31"/>
      <c r="U72" s="29"/>
      <c r="V72" s="32">
        <f t="shared" si="2"/>
        <v>0</v>
      </c>
      <c r="W72" s="33"/>
      <c r="X72" s="33"/>
    </row>
    <row r="73" spans="1:24" s="34" customFormat="1" ht="23.25" customHeight="1" x14ac:dyDescent="0.2">
      <c r="A73" s="25">
        <v>2</v>
      </c>
      <c r="B73" s="25">
        <v>2</v>
      </c>
      <c r="C73" s="25">
        <v>8</v>
      </c>
      <c r="D73" s="25">
        <v>7</v>
      </c>
      <c r="E73" s="26" t="s">
        <v>25</v>
      </c>
      <c r="F73" s="38" t="s">
        <v>101</v>
      </c>
      <c r="G73" s="29">
        <f>+'[1]PRESUP. EJEC. 2025'!C90</f>
        <v>200000</v>
      </c>
      <c r="H73" s="29">
        <f>+'[1]PRESUP. EJEC. 2025'!D90</f>
        <v>0</v>
      </c>
      <c r="I73" s="30">
        <f t="shared" si="4"/>
        <v>200000</v>
      </c>
      <c r="J73" s="29">
        <v>0</v>
      </c>
      <c r="K73" s="29">
        <v>0</v>
      </c>
      <c r="L73" s="29"/>
      <c r="M73" s="29"/>
      <c r="N73" s="29"/>
      <c r="O73" s="29"/>
      <c r="P73" s="29"/>
      <c r="Q73" s="29"/>
      <c r="R73" s="29"/>
      <c r="S73" s="29"/>
      <c r="T73" s="31"/>
      <c r="U73" s="29"/>
      <c r="V73" s="32">
        <f t="shared" si="2"/>
        <v>0</v>
      </c>
      <c r="W73" s="33"/>
      <c r="X73" s="33"/>
    </row>
    <row r="74" spans="1:24" s="34" customFormat="1" ht="23.25" customHeight="1" x14ac:dyDescent="0.2">
      <c r="A74" s="25">
        <v>2</v>
      </c>
      <c r="B74" s="25">
        <v>2</v>
      </c>
      <c r="C74" s="25">
        <v>8</v>
      </c>
      <c r="D74" s="25">
        <v>7</v>
      </c>
      <c r="E74" s="26" t="s">
        <v>43</v>
      </c>
      <c r="F74" s="27" t="s">
        <v>102</v>
      </c>
      <c r="G74" s="29">
        <f>+'[1]PRESUP. EJEC. 2025'!C91</f>
        <v>10000000</v>
      </c>
      <c r="H74" s="29">
        <f>+'[1]PRESUP. EJEC. 2025'!D91</f>
        <v>0</v>
      </c>
      <c r="I74" s="30">
        <f t="shared" si="4"/>
        <v>10000000</v>
      </c>
      <c r="J74" s="29">
        <v>0</v>
      </c>
      <c r="K74" s="29">
        <v>0</v>
      </c>
      <c r="L74" s="29"/>
      <c r="M74" s="29"/>
      <c r="N74" s="29"/>
      <c r="O74" s="29"/>
      <c r="P74" s="29"/>
      <c r="Q74" s="29"/>
      <c r="R74" s="29"/>
      <c r="S74" s="29"/>
      <c r="T74" s="31"/>
      <c r="U74" s="29"/>
      <c r="V74" s="32">
        <f t="shared" si="2"/>
        <v>0</v>
      </c>
      <c r="W74" s="33"/>
      <c r="X74" s="33"/>
    </row>
    <row r="75" spans="1:24" s="34" customFormat="1" ht="23.25" customHeight="1" x14ac:dyDescent="0.2">
      <c r="A75" s="25">
        <v>2</v>
      </c>
      <c r="B75" s="25">
        <v>2</v>
      </c>
      <c r="C75" s="25">
        <v>8</v>
      </c>
      <c r="D75" s="25">
        <v>7</v>
      </c>
      <c r="E75" s="26" t="s">
        <v>27</v>
      </c>
      <c r="F75" s="27" t="s">
        <v>103</v>
      </c>
      <c r="G75" s="29">
        <f>+'[1]PRESUP. EJEC. 2025'!C92</f>
        <v>300000</v>
      </c>
      <c r="H75" s="29">
        <f>+'[1]PRESUP. EJEC. 2025'!D92</f>
        <v>1151706.67</v>
      </c>
      <c r="I75" s="30">
        <f t="shared" si="4"/>
        <v>1451706.67</v>
      </c>
      <c r="J75" s="29">
        <v>0</v>
      </c>
      <c r="K75" s="29">
        <v>0</v>
      </c>
      <c r="L75" s="29"/>
      <c r="M75" s="29"/>
      <c r="N75" s="29"/>
      <c r="O75" s="29"/>
      <c r="P75" s="29"/>
      <c r="Q75" s="29"/>
      <c r="R75" s="29"/>
      <c r="S75" s="29"/>
      <c r="T75" s="31"/>
      <c r="U75" s="29"/>
      <c r="V75" s="32">
        <f t="shared" si="2"/>
        <v>0</v>
      </c>
      <c r="W75" s="33"/>
      <c r="X75" s="33"/>
    </row>
    <row r="76" spans="1:24" s="34" customFormat="1" ht="23.25" customHeight="1" x14ac:dyDescent="0.2">
      <c r="A76" s="25">
        <v>2</v>
      </c>
      <c r="B76" s="25">
        <v>2</v>
      </c>
      <c r="C76" s="25">
        <v>8</v>
      </c>
      <c r="D76" s="25">
        <v>7</v>
      </c>
      <c r="E76" s="26" t="s">
        <v>29</v>
      </c>
      <c r="F76" s="27" t="s">
        <v>104</v>
      </c>
      <c r="G76" s="29">
        <f>+'[1]PRESUP. EJEC. 2025'!C93</f>
        <v>4000000</v>
      </c>
      <c r="H76" s="29">
        <f>+'[1]PRESUP. EJEC. 2025'!D93</f>
        <v>0</v>
      </c>
      <c r="I76" s="30">
        <f t="shared" si="4"/>
        <v>4000000</v>
      </c>
      <c r="J76" s="29">
        <v>12567</v>
      </c>
      <c r="K76" s="29">
        <v>0</v>
      </c>
      <c r="L76" s="29"/>
      <c r="M76" s="29"/>
      <c r="N76" s="29"/>
      <c r="O76" s="29"/>
      <c r="P76" s="29"/>
      <c r="Q76" s="29"/>
      <c r="R76" s="29"/>
      <c r="S76" s="29"/>
      <c r="T76" s="31"/>
      <c r="U76" s="29"/>
      <c r="V76" s="32">
        <f t="shared" si="2"/>
        <v>12567</v>
      </c>
      <c r="W76" s="33"/>
      <c r="X76" s="33"/>
    </row>
    <row r="77" spans="1:24" s="34" customFormat="1" ht="23.25" customHeight="1" x14ac:dyDescent="0.2">
      <c r="A77" s="25">
        <v>2</v>
      </c>
      <c r="B77" s="25">
        <v>2</v>
      </c>
      <c r="C77" s="25">
        <v>8</v>
      </c>
      <c r="D77" s="25">
        <v>8</v>
      </c>
      <c r="E77" s="26" t="s">
        <v>25</v>
      </c>
      <c r="F77" s="27" t="s">
        <v>105</v>
      </c>
      <c r="G77" s="29">
        <f>+'[1]PRESUP. EJEC. 2025'!C94</f>
        <v>200000</v>
      </c>
      <c r="H77" s="29">
        <f>+'[1]PRESUP. EJEC. 2025'!D94</f>
        <v>0</v>
      </c>
      <c r="I77" s="47">
        <f t="shared" si="4"/>
        <v>200000</v>
      </c>
      <c r="J77" s="29">
        <v>0</v>
      </c>
      <c r="K77" s="29">
        <v>0</v>
      </c>
      <c r="L77" s="29"/>
      <c r="M77" s="29"/>
      <c r="N77" s="29"/>
      <c r="O77" s="29"/>
      <c r="P77" s="29"/>
      <c r="Q77" s="29"/>
      <c r="R77" s="29"/>
      <c r="S77" s="29"/>
      <c r="T77" s="31"/>
      <c r="U77" s="29"/>
      <c r="V77" s="32">
        <f t="shared" si="2"/>
        <v>0</v>
      </c>
      <c r="W77" s="33"/>
      <c r="X77" s="33"/>
    </row>
    <row r="78" spans="1:24" s="34" customFormat="1" ht="23.25" customHeight="1" x14ac:dyDescent="0.2">
      <c r="A78" s="25">
        <v>2</v>
      </c>
      <c r="B78" s="25">
        <v>2</v>
      </c>
      <c r="C78" s="25">
        <v>8</v>
      </c>
      <c r="D78" s="25">
        <v>9</v>
      </c>
      <c r="E78" s="26" t="s">
        <v>106</v>
      </c>
      <c r="F78" s="27" t="s">
        <v>107</v>
      </c>
      <c r="G78" s="29">
        <f>+'[1]PRESUP. EJEC. 2025'!C95</f>
        <v>250000</v>
      </c>
      <c r="H78" s="29">
        <f>+'[1]PRESUP. EJEC. 2025'!D95</f>
        <v>0</v>
      </c>
      <c r="I78" s="30">
        <f t="shared" si="4"/>
        <v>250000</v>
      </c>
      <c r="J78" s="29">
        <v>0</v>
      </c>
      <c r="K78" s="29">
        <v>0</v>
      </c>
      <c r="L78" s="29"/>
      <c r="M78" s="29"/>
      <c r="N78" s="29"/>
      <c r="O78" s="29"/>
      <c r="P78" s="29"/>
      <c r="Q78" s="29"/>
      <c r="R78" s="29"/>
      <c r="S78" s="29"/>
      <c r="T78" s="31"/>
      <c r="U78" s="29"/>
      <c r="V78" s="32">
        <f t="shared" si="2"/>
        <v>0</v>
      </c>
      <c r="W78" s="33"/>
      <c r="X78" s="33"/>
    </row>
    <row r="79" spans="1:24" s="34" customFormat="1" ht="4.5" customHeight="1" x14ac:dyDescent="0.2">
      <c r="A79" s="25"/>
      <c r="B79" s="25"/>
      <c r="C79" s="25"/>
      <c r="D79" s="25"/>
      <c r="E79" s="26"/>
      <c r="F79" s="27"/>
      <c r="G79" s="29"/>
      <c r="H79" s="29"/>
      <c r="I79" s="30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31"/>
      <c r="U79" s="29"/>
      <c r="V79" s="32"/>
      <c r="W79" s="33"/>
      <c r="X79" s="33"/>
    </row>
    <row r="80" spans="1:24" s="34" customFormat="1" ht="23.25" customHeight="1" x14ac:dyDescent="0.2">
      <c r="A80" s="48"/>
      <c r="B80" s="48"/>
      <c r="C80" s="48"/>
      <c r="D80" s="48"/>
      <c r="E80" s="49"/>
      <c r="F80" s="40" t="s">
        <v>108</v>
      </c>
      <c r="G80" s="50">
        <f t="shared" ref="G80:U80" si="5">SUM(G81:G113)</f>
        <v>25507745</v>
      </c>
      <c r="H80" s="50">
        <f>SUM(H81:H113)</f>
        <v>12075888.120000001</v>
      </c>
      <c r="I80" s="51">
        <f>SUM(I81:I113)</f>
        <v>37583633.119999997</v>
      </c>
      <c r="J80" s="50">
        <f t="shared" si="5"/>
        <v>1893792</v>
      </c>
      <c r="K80" s="50">
        <f t="shared" si="5"/>
        <v>281525.3</v>
      </c>
      <c r="L80" s="50">
        <f t="shared" si="5"/>
        <v>0</v>
      </c>
      <c r="M80" s="50">
        <f t="shared" si="5"/>
        <v>0</v>
      </c>
      <c r="N80" s="50">
        <f t="shared" si="5"/>
        <v>0</v>
      </c>
      <c r="O80" s="50">
        <f t="shared" si="5"/>
        <v>0</v>
      </c>
      <c r="P80" s="50">
        <f t="shared" si="5"/>
        <v>0</v>
      </c>
      <c r="Q80" s="50">
        <f t="shared" si="5"/>
        <v>0</v>
      </c>
      <c r="R80" s="50">
        <f t="shared" si="5"/>
        <v>0</v>
      </c>
      <c r="S80" s="50">
        <f t="shared" si="5"/>
        <v>0</v>
      </c>
      <c r="T80" s="52">
        <f t="shared" si="5"/>
        <v>0</v>
      </c>
      <c r="U80" s="50">
        <f t="shared" si="5"/>
        <v>0</v>
      </c>
      <c r="V80" s="41">
        <f>SUM(J80:U80)</f>
        <v>2175317.2999999998</v>
      </c>
      <c r="W80" s="33"/>
      <c r="X80" s="33"/>
    </row>
    <row r="81" spans="1:24" s="34" customFormat="1" ht="23.25" customHeight="1" x14ac:dyDescent="0.2">
      <c r="A81" s="25">
        <v>2</v>
      </c>
      <c r="B81" s="25">
        <v>3</v>
      </c>
      <c r="C81" s="25">
        <v>1</v>
      </c>
      <c r="D81" s="25">
        <v>1</v>
      </c>
      <c r="E81" s="26" t="s">
        <v>25</v>
      </c>
      <c r="F81" s="27" t="s">
        <v>109</v>
      </c>
      <c r="G81" s="29">
        <f>+'[1]PRESUP. EJEC. 2025'!C98</f>
        <v>900000</v>
      </c>
      <c r="H81" s="29">
        <f>+'[1]PRESUP. EJEC. 2025'!D98</f>
        <v>0</v>
      </c>
      <c r="I81" s="30">
        <f t="shared" ref="I81:I113" si="6">+G81+H81</f>
        <v>900000</v>
      </c>
      <c r="J81" s="29">
        <v>0</v>
      </c>
      <c r="K81" s="29">
        <v>0</v>
      </c>
      <c r="L81" s="29"/>
      <c r="M81" s="29"/>
      <c r="N81" s="29"/>
      <c r="O81" s="29"/>
      <c r="P81" s="29"/>
      <c r="Q81" s="29"/>
      <c r="R81" s="29"/>
      <c r="S81" s="29"/>
      <c r="T81" s="31"/>
      <c r="U81" s="29"/>
      <c r="V81" s="32">
        <f t="shared" ref="V81:V158" si="7">SUM(J81:U81)</f>
        <v>0</v>
      </c>
      <c r="W81" s="33"/>
      <c r="X81" s="33"/>
    </row>
    <row r="82" spans="1:24" s="34" customFormat="1" ht="23.25" hidden="1" customHeight="1" x14ac:dyDescent="0.2">
      <c r="A82" s="25">
        <v>2</v>
      </c>
      <c r="B82" s="25">
        <v>3</v>
      </c>
      <c r="C82" s="25">
        <v>1</v>
      </c>
      <c r="D82" s="25">
        <v>3</v>
      </c>
      <c r="E82" s="26" t="s">
        <v>25</v>
      </c>
      <c r="F82" s="27" t="s">
        <v>110</v>
      </c>
      <c r="G82" s="29">
        <v>0</v>
      </c>
      <c r="H82" s="29">
        <f>+'[1]PRESUP. EJEC. 2025'!D100</f>
        <v>0</v>
      </c>
      <c r="I82" s="30">
        <f t="shared" si="6"/>
        <v>0</v>
      </c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31"/>
      <c r="U82" s="29"/>
      <c r="V82" s="32">
        <f t="shared" si="7"/>
        <v>0</v>
      </c>
      <c r="W82" s="33"/>
      <c r="X82" s="33"/>
    </row>
    <row r="83" spans="1:24" s="34" customFormat="1" ht="23.25" hidden="1" customHeight="1" x14ac:dyDescent="0.2">
      <c r="A83" s="25">
        <v>2</v>
      </c>
      <c r="B83" s="25">
        <v>3</v>
      </c>
      <c r="C83" s="25">
        <v>1</v>
      </c>
      <c r="D83" s="25">
        <v>3</v>
      </c>
      <c r="E83" s="26" t="s">
        <v>41</v>
      </c>
      <c r="F83" s="27" t="s">
        <v>111</v>
      </c>
      <c r="G83" s="29">
        <v>0</v>
      </c>
      <c r="H83" s="29">
        <v>0</v>
      </c>
      <c r="I83" s="30">
        <f t="shared" si="6"/>
        <v>0</v>
      </c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31"/>
      <c r="U83" s="29"/>
      <c r="V83" s="32">
        <f t="shared" si="7"/>
        <v>0</v>
      </c>
      <c r="W83" s="33"/>
      <c r="X83" s="33"/>
    </row>
    <row r="84" spans="1:24" s="34" customFormat="1" ht="23.25" customHeight="1" x14ac:dyDescent="0.2">
      <c r="A84" s="25">
        <v>2</v>
      </c>
      <c r="B84" s="25">
        <v>3</v>
      </c>
      <c r="C84" s="25">
        <v>1</v>
      </c>
      <c r="D84" s="25">
        <v>3</v>
      </c>
      <c r="E84" s="26" t="s">
        <v>37</v>
      </c>
      <c r="F84" s="27" t="s">
        <v>112</v>
      </c>
      <c r="G84" s="29">
        <f>+'[1]PRESUP. EJEC. 2025'!C102</f>
        <v>402388</v>
      </c>
      <c r="H84" s="29">
        <f>+'[1]PRESUP. EJEC. 2025'!D102</f>
        <v>0</v>
      </c>
      <c r="I84" s="30">
        <f t="shared" si="6"/>
        <v>402388</v>
      </c>
      <c r="J84" s="29">
        <v>0</v>
      </c>
      <c r="K84" s="29">
        <v>0</v>
      </c>
      <c r="L84" s="29"/>
      <c r="M84" s="29"/>
      <c r="N84" s="29"/>
      <c r="O84" s="29"/>
      <c r="P84" s="29"/>
      <c r="Q84" s="29"/>
      <c r="R84" s="29"/>
      <c r="S84" s="29"/>
      <c r="T84" s="31"/>
      <c r="U84" s="29"/>
      <c r="V84" s="32">
        <f t="shared" si="7"/>
        <v>0</v>
      </c>
      <c r="W84" s="33"/>
      <c r="X84" s="33"/>
    </row>
    <row r="85" spans="1:24" s="34" customFormat="1" ht="23.25" hidden="1" customHeight="1" x14ac:dyDescent="0.2">
      <c r="A85" s="25">
        <v>2</v>
      </c>
      <c r="B85" s="25">
        <v>3</v>
      </c>
      <c r="C85" s="25">
        <v>2</v>
      </c>
      <c r="D85" s="25">
        <v>1</v>
      </c>
      <c r="E85" s="26" t="s">
        <v>25</v>
      </c>
      <c r="F85" s="27" t="s">
        <v>113</v>
      </c>
      <c r="G85" s="29">
        <v>0</v>
      </c>
      <c r="H85" s="29">
        <f>+'[1]PRESUP. EJEC. 2025'!D104</f>
        <v>0</v>
      </c>
      <c r="I85" s="30">
        <f t="shared" si="6"/>
        <v>0</v>
      </c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1"/>
      <c r="U85" s="29"/>
      <c r="V85" s="32">
        <f t="shared" si="7"/>
        <v>0</v>
      </c>
      <c r="W85" s="33"/>
      <c r="X85" s="33"/>
    </row>
    <row r="86" spans="1:24" s="34" customFormat="1" ht="23.25" customHeight="1" x14ac:dyDescent="0.2">
      <c r="A86" s="25">
        <v>2</v>
      </c>
      <c r="B86" s="25">
        <v>3</v>
      </c>
      <c r="C86" s="25">
        <v>2</v>
      </c>
      <c r="D86" s="25">
        <v>2</v>
      </c>
      <c r="E86" s="26" t="s">
        <v>25</v>
      </c>
      <c r="F86" s="27" t="s">
        <v>114</v>
      </c>
      <c r="G86" s="29">
        <f>+'[1]PRESUP. EJEC. 2025'!C105</f>
        <v>1000000</v>
      </c>
      <c r="H86" s="29">
        <f>+'[1]PRESUP. EJEC. 2025'!D105</f>
        <v>37642</v>
      </c>
      <c r="I86" s="30">
        <f t="shared" si="6"/>
        <v>1037642</v>
      </c>
      <c r="J86" s="29">
        <v>0</v>
      </c>
      <c r="K86" s="29">
        <v>0</v>
      </c>
      <c r="L86" s="29"/>
      <c r="M86" s="29"/>
      <c r="N86" s="29"/>
      <c r="O86" s="29"/>
      <c r="P86" s="29"/>
      <c r="Q86" s="29"/>
      <c r="R86" s="29"/>
      <c r="S86" s="29"/>
      <c r="T86" s="31"/>
      <c r="U86" s="29"/>
      <c r="V86" s="32">
        <f t="shared" si="7"/>
        <v>0</v>
      </c>
      <c r="W86" s="33"/>
      <c r="X86" s="33"/>
    </row>
    <row r="87" spans="1:24" s="34" customFormat="1" ht="23.25" customHeight="1" x14ac:dyDescent="0.2">
      <c r="A87" s="25">
        <v>2</v>
      </c>
      <c r="B87" s="25">
        <v>3</v>
      </c>
      <c r="C87" s="25">
        <v>2</v>
      </c>
      <c r="D87" s="25">
        <v>3</v>
      </c>
      <c r="E87" s="26" t="s">
        <v>25</v>
      </c>
      <c r="F87" s="27" t="s">
        <v>115</v>
      </c>
      <c r="G87" s="29">
        <f>+'[1]PRESUP. EJEC. 2025'!C106</f>
        <v>1000000</v>
      </c>
      <c r="H87" s="29">
        <f>+'[1]PRESUP. EJEC. 2025'!D106</f>
        <v>0</v>
      </c>
      <c r="I87" s="30">
        <f t="shared" si="6"/>
        <v>1000000</v>
      </c>
      <c r="J87" s="29">
        <v>0</v>
      </c>
      <c r="K87" s="29">
        <v>0</v>
      </c>
      <c r="L87" s="29"/>
      <c r="M87" s="29"/>
      <c r="N87" s="29"/>
      <c r="O87" s="29"/>
      <c r="P87" s="29"/>
      <c r="Q87" s="29"/>
      <c r="R87" s="29"/>
      <c r="S87" s="29"/>
      <c r="T87" s="31"/>
      <c r="U87" s="29"/>
      <c r="V87" s="32">
        <f>SUM(J87:U87)</f>
        <v>0</v>
      </c>
      <c r="W87" s="33"/>
      <c r="X87" s="33"/>
    </row>
    <row r="88" spans="1:24" s="34" customFormat="1" ht="23.25" customHeight="1" x14ac:dyDescent="0.2">
      <c r="A88" s="25">
        <v>2</v>
      </c>
      <c r="B88" s="25">
        <v>3</v>
      </c>
      <c r="C88" s="25">
        <v>3</v>
      </c>
      <c r="D88" s="25">
        <v>1</v>
      </c>
      <c r="E88" s="26" t="s">
        <v>25</v>
      </c>
      <c r="F88" s="27" t="s">
        <v>116</v>
      </c>
      <c r="G88" s="29">
        <f>+'[1]PRESUP. EJEC. 2025'!C109</f>
        <v>280357</v>
      </c>
      <c r="H88" s="29">
        <f>+'[1]PRESUP. EJEC. 2025'!D109</f>
        <v>349478.02</v>
      </c>
      <c r="I88" s="30">
        <f t="shared" si="6"/>
        <v>629835.02</v>
      </c>
      <c r="J88" s="29">
        <v>0</v>
      </c>
      <c r="K88" s="29">
        <v>0</v>
      </c>
      <c r="L88" s="29"/>
      <c r="M88" s="29"/>
      <c r="N88" s="29"/>
      <c r="O88" s="29"/>
      <c r="P88" s="29"/>
      <c r="Q88" s="29"/>
      <c r="R88" s="29"/>
      <c r="S88" s="29"/>
      <c r="T88" s="31"/>
      <c r="U88" s="29"/>
      <c r="V88" s="32">
        <f t="shared" si="7"/>
        <v>0</v>
      </c>
      <c r="W88" s="33"/>
      <c r="X88" s="33"/>
    </row>
    <row r="89" spans="1:24" s="34" customFormat="1" ht="23.25" hidden="1" customHeight="1" x14ac:dyDescent="0.2">
      <c r="A89" s="25">
        <v>2</v>
      </c>
      <c r="B89" s="25">
        <v>3</v>
      </c>
      <c r="C89" s="25">
        <v>3</v>
      </c>
      <c r="D89" s="25">
        <v>2</v>
      </c>
      <c r="E89" s="26" t="s">
        <v>25</v>
      </c>
      <c r="F89" s="27" t="s">
        <v>117</v>
      </c>
      <c r="G89" s="29"/>
      <c r="H89" s="29"/>
      <c r="I89" s="30">
        <f t="shared" si="6"/>
        <v>0</v>
      </c>
      <c r="J89" s="29">
        <v>0</v>
      </c>
      <c r="K89" s="29"/>
      <c r="L89" s="29"/>
      <c r="M89" s="29"/>
      <c r="N89" s="29"/>
      <c r="O89" s="29"/>
      <c r="P89" s="29"/>
      <c r="Q89" s="29"/>
      <c r="R89" s="29"/>
      <c r="S89" s="29"/>
      <c r="T89" s="31"/>
      <c r="U89" s="29"/>
      <c r="V89" s="32">
        <f t="shared" si="7"/>
        <v>0</v>
      </c>
      <c r="W89" s="33"/>
      <c r="X89" s="33"/>
    </row>
    <row r="90" spans="1:24" s="34" customFormat="1" ht="23.25" hidden="1" customHeight="1" x14ac:dyDescent="0.2">
      <c r="A90" s="25">
        <v>2</v>
      </c>
      <c r="B90" s="25">
        <v>3</v>
      </c>
      <c r="C90" s="25">
        <v>3</v>
      </c>
      <c r="D90" s="25">
        <v>3</v>
      </c>
      <c r="E90" s="26" t="s">
        <v>25</v>
      </c>
      <c r="F90" s="27" t="s">
        <v>118</v>
      </c>
      <c r="G90" s="29">
        <v>0</v>
      </c>
      <c r="H90" s="29">
        <f>+'[1]PRESUP. EJEC. 2025'!D110</f>
        <v>0</v>
      </c>
      <c r="I90" s="30">
        <f t="shared" si="6"/>
        <v>0</v>
      </c>
      <c r="J90" s="29">
        <v>0</v>
      </c>
      <c r="K90" s="29"/>
      <c r="L90" s="29"/>
      <c r="M90" s="29"/>
      <c r="N90" s="29"/>
      <c r="O90" s="29"/>
      <c r="P90" s="29"/>
      <c r="Q90" s="29"/>
      <c r="R90" s="29"/>
      <c r="S90" s="29"/>
      <c r="T90" s="31"/>
      <c r="U90" s="29"/>
      <c r="V90" s="32">
        <f t="shared" si="7"/>
        <v>0</v>
      </c>
      <c r="W90" s="33"/>
      <c r="X90" s="33"/>
    </row>
    <row r="91" spans="1:24" s="34" customFormat="1" ht="23.25" hidden="1" customHeight="1" x14ac:dyDescent="0.2">
      <c r="A91" s="25">
        <v>2</v>
      </c>
      <c r="B91" s="25">
        <v>3</v>
      </c>
      <c r="C91" s="25">
        <v>3</v>
      </c>
      <c r="D91" s="25">
        <v>4</v>
      </c>
      <c r="E91" s="26" t="s">
        <v>25</v>
      </c>
      <c r="F91" s="27" t="s">
        <v>119</v>
      </c>
      <c r="G91" s="29">
        <v>0</v>
      </c>
      <c r="H91" s="29">
        <f>+'[1]PRESUP. EJEC. 2025'!D111</f>
        <v>2000000</v>
      </c>
      <c r="I91" s="30">
        <f t="shared" si="6"/>
        <v>2000000</v>
      </c>
      <c r="J91" s="29">
        <v>0</v>
      </c>
      <c r="K91" s="29"/>
      <c r="L91" s="29"/>
      <c r="M91" s="29"/>
      <c r="N91" s="29"/>
      <c r="O91" s="29"/>
      <c r="P91" s="29"/>
      <c r="Q91" s="29"/>
      <c r="R91" s="29"/>
      <c r="S91" s="29"/>
      <c r="T91" s="31"/>
      <c r="U91" s="29"/>
      <c r="V91" s="32">
        <f t="shared" si="7"/>
        <v>0</v>
      </c>
      <c r="W91" s="33"/>
      <c r="X91" s="33"/>
    </row>
    <row r="92" spans="1:24" s="34" customFormat="1" ht="23.25" hidden="1" customHeight="1" x14ac:dyDescent="0.2">
      <c r="A92" s="25">
        <v>2</v>
      </c>
      <c r="B92" s="25">
        <v>3</v>
      </c>
      <c r="C92" s="25">
        <v>4</v>
      </c>
      <c r="D92" s="25">
        <v>1</v>
      </c>
      <c r="E92" s="26" t="s">
        <v>25</v>
      </c>
      <c r="F92" s="27" t="s">
        <v>120</v>
      </c>
      <c r="G92" s="29"/>
      <c r="H92" s="29"/>
      <c r="I92" s="30">
        <f t="shared" si="6"/>
        <v>0</v>
      </c>
      <c r="J92" s="29">
        <v>0</v>
      </c>
      <c r="K92" s="29"/>
      <c r="L92" s="29"/>
      <c r="M92" s="29"/>
      <c r="N92" s="29"/>
      <c r="O92" s="29"/>
      <c r="P92" s="29"/>
      <c r="Q92" s="29"/>
      <c r="R92" s="29"/>
      <c r="S92" s="29"/>
      <c r="T92" s="31"/>
      <c r="U92" s="29"/>
      <c r="V92" s="32">
        <f t="shared" si="7"/>
        <v>0</v>
      </c>
      <c r="W92" s="33"/>
      <c r="X92" s="33"/>
    </row>
    <row r="93" spans="1:24" s="34" customFormat="1" ht="23.25" hidden="1" customHeight="1" x14ac:dyDescent="0.2">
      <c r="A93" s="25">
        <v>2</v>
      </c>
      <c r="B93" s="25">
        <v>3</v>
      </c>
      <c r="C93" s="25">
        <v>5</v>
      </c>
      <c r="D93" s="25">
        <v>1</v>
      </c>
      <c r="E93" s="26" t="s">
        <v>25</v>
      </c>
      <c r="F93" s="27" t="s">
        <v>121</v>
      </c>
      <c r="G93" s="29"/>
      <c r="H93" s="29"/>
      <c r="I93" s="30">
        <f t="shared" si="6"/>
        <v>0</v>
      </c>
      <c r="J93" s="29">
        <v>0</v>
      </c>
      <c r="K93" s="29"/>
      <c r="L93" s="29"/>
      <c r="M93" s="29"/>
      <c r="N93" s="29"/>
      <c r="O93" s="29"/>
      <c r="P93" s="29"/>
      <c r="Q93" s="29"/>
      <c r="R93" s="29"/>
      <c r="S93" s="29"/>
      <c r="T93" s="31"/>
      <c r="U93" s="29"/>
      <c r="V93" s="32">
        <f t="shared" si="7"/>
        <v>0</v>
      </c>
      <c r="W93" s="33"/>
      <c r="X93" s="33"/>
    </row>
    <row r="94" spans="1:24" s="34" customFormat="1" ht="23.25" customHeight="1" x14ac:dyDescent="0.2">
      <c r="A94" s="25">
        <v>2</v>
      </c>
      <c r="B94" s="25">
        <v>3</v>
      </c>
      <c r="C94" s="25">
        <v>5</v>
      </c>
      <c r="D94" s="25">
        <v>3</v>
      </c>
      <c r="E94" s="26" t="s">
        <v>25</v>
      </c>
      <c r="F94" s="27" t="s">
        <v>122</v>
      </c>
      <c r="G94" s="29">
        <f>+'[1]PRESUP. EJEC. 2025'!C113</f>
        <v>4000000</v>
      </c>
      <c r="H94" s="29">
        <f>+'[1]PRESUP. EJEC. 2025'!D113</f>
        <v>0</v>
      </c>
      <c r="I94" s="30">
        <f t="shared" si="6"/>
        <v>4000000</v>
      </c>
      <c r="J94" s="29">
        <v>0</v>
      </c>
      <c r="K94" s="29">
        <v>0</v>
      </c>
      <c r="L94" s="29"/>
      <c r="M94" s="29"/>
      <c r="N94" s="29"/>
      <c r="O94" s="29"/>
      <c r="P94" s="29"/>
      <c r="Q94" s="29"/>
      <c r="R94" s="29"/>
      <c r="S94" s="29"/>
      <c r="T94" s="31"/>
      <c r="U94" s="29"/>
      <c r="V94" s="32">
        <f t="shared" si="7"/>
        <v>0</v>
      </c>
      <c r="W94" s="33"/>
      <c r="X94" s="33"/>
    </row>
    <row r="95" spans="1:24" s="34" customFormat="1" ht="23.25" customHeight="1" x14ac:dyDescent="0.2">
      <c r="A95" s="25">
        <v>2</v>
      </c>
      <c r="B95" s="25">
        <v>3</v>
      </c>
      <c r="C95" s="25">
        <v>5</v>
      </c>
      <c r="D95" s="25">
        <v>5</v>
      </c>
      <c r="E95" s="26" t="s">
        <v>25</v>
      </c>
      <c r="F95" s="27" t="s">
        <v>123</v>
      </c>
      <c r="G95" s="29">
        <f>+'[1]PRESUP. EJEC. 2025'!C114</f>
        <v>1500000</v>
      </c>
      <c r="H95" s="29">
        <f>+'[1]PRESUP. EJEC. 2025'!D114</f>
        <v>0</v>
      </c>
      <c r="I95" s="30">
        <f t="shared" si="6"/>
        <v>1500000</v>
      </c>
      <c r="J95" s="29">
        <v>0</v>
      </c>
      <c r="K95" s="29">
        <v>0</v>
      </c>
      <c r="L95" s="29"/>
      <c r="M95" s="29"/>
      <c r="N95" s="29"/>
      <c r="O95" s="29"/>
      <c r="P95" s="29"/>
      <c r="Q95" s="29"/>
      <c r="R95" s="29"/>
      <c r="S95" s="29"/>
      <c r="T95" s="31"/>
      <c r="U95" s="29"/>
      <c r="V95" s="32">
        <f>SUM(J95:U95)</f>
        <v>0</v>
      </c>
      <c r="W95" s="33"/>
      <c r="X95" s="33"/>
    </row>
    <row r="96" spans="1:24" s="34" customFormat="1" ht="23.25" hidden="1" customHeight="1" x14ac:dyDescent="0.2">
      <c r="A96" s="25">
        <v>2</v>
      </c>
      <c r="B96" s="25">
        <v>3</v>
      </c>
      <c r="C96" s="25">
        <v>6</v>
      </c>
      <c r="D96" s="25">
        <v>1</v>
      </c>
      <c r="E96" s="26" t="s">
        <v>25</v>
      </c>
      <c r="F96" s="27" t="s">
        <v>124</v>
      </c>
      <c r="G96" s="29">
        <v>0</v>
      </c>
      <c r="H96" s="29">
        <f>+'[1]PRESUP. EJEC. 2025'!D116</f>
        <v>0</v>
      </c>
      <c r="I96" s="30">
        <f t="shared" si="6"/>
        <v>0</v>
      </c>
      <c r="J96" s="29">
        <v>0</v>
      </c>
      <c r="K96" s="29"/>
      <c r="L96" s="29"/>
      <c r="M96" s="29"/>
      <c r="N96" s="29"/>
      <c r="O96" s="29"/>
      <c r="P96" s="29"/>
      <c r="Q96" s="29"/>
      <c r="R96" s="29"/>
      <c r="S96" s="29"/>
      <c r="T96" s="31"/>
      <c r="U96" s="29"/>
      <c r="V96" s="32">
        <f t="shared" si="7"/>
        <v>0</v>
      </c>
      <c r="W96" s="33"/>
      <c r="X96" s="33"/>
    </row>
    <row r="97" spans="1:24" s="34" customFormat="1" ht="23.25" hidden="1" customHeight="1" x14ac:dyDescent="0.2">
      <c r="A97" s="25">
        <v>2</v>
      </c>
      <c r="B97" s="25">
        <v>3</v>
      </c>
      <c r="C97" s="25">
        <v>6</v>
      </c>
      <c r="D97" s="25">
        <v>3</v>
      </c>
      <c r="E97" s="26" t="s">
        <v>37</v>
      </c>
      <c r="F97" s="27" t="s">
        <v>125</v>
      </c>
      <c r="G97" s="29">
        <v>0</v>
      </c>
      <c r="H97" s="29">
        <f>+'[1]PRESUP. EJEC. 2025'!D118</f>
        <v>0</v>
      </c>
      <c r="I97" s="30">
        <f t="shared" si="6"/>
        <v>0</v>
      </c>
      <c r="J97" s="29">
        <v>0</v>
      </c>
      <c r="K97" s="29"/>
      <c r="L97" s="29"/>
      <c r="M97" s="29"/>
      <c r="N97" s="29"/>
      <c r="O97" s="29"/>
      <c r="P97" s="29"/>
      <c r="Q97" s="29"/>
      <c r="R97" s="29"/>
      <c r="S97" s="29"/>
      <c r="T97" s="31"/>
      <c r="U97" s="29"/>
      <c r="V97" s="32">
        <f t="shared" si="7"/>
        <v>0</v>
      </c>
      <c r="W97" s="33"/>
      <c r="X97" s="33"/>
    </row>
    <row r="98" spans="1:24" s="34" customFormat="1" ht="23.25" customHeight="1" x14ac:dyDescent="0.2">
      <c r="A98" s="25">
        <v>2</v>
      </c>
      <c r="B98" s="25">
        <v>3</v>
      </c>
      <c r="C98" s="25">
        <v>6</v>
      </c>
      <c r="D98" s="25">
        <v>3</v>
      </c>
      <c r="E98" s="26" t="s">
        <v>43</v>
      </c>
      <c r="F98" s="27" t="s">
        <v>126</v>
      </c>
      <c r="G98" s="29">
        <f>+'[1]PRESUP. EJEC. 2025'!C119</f>
        <v>200000</v>
      </c>
      <c r="H98" s="29">
        <f>+'[1]PRESUP. EJEC. 2025'!D119</f>
        <v>79454.100000000006</v>
      </c>
      <c r="I98" s="30">
        <f t="shared" si="6"/>
        <v>279454.09999999998</v>
      </c>
      <c r="J98" s="29">
        <v>0</v>
      </c>
      <c r="K98" s="29">
        <v>0</v>
      </c>
      <c r="L98" s="29"/>
      <c r="M98" s="29"/>
      <c r="N98" s="29"/>
      <c r="O98" s="29"/>
      <c r="P98" s="29"/>
      <c r="Q98" s="29"/>
      <c r="R98" s="29"/>
      <c r="S98" s="29"/>
      <c r="T98" s="31"/>
      <c r="U98" s="29"/>
      <c r="V98" s="32">
        <f t="shared" si="7"/>
        <v>0</v>
      </c>
      <c r="W98" s="33"/>
      <c r="X98" s="33"/>
    </row>
    <row r="99" spans="1:24" s="34" customFormat="1" ht="23.25" hidden="1" customHeight="1" x14ac:dyDescent="0.2">
      <c r="A99" s="25">
        <v>2</v>
      </c>
      <c r="B99" s="25">
        <v>3</v>
      </c>
      <c r="C99" s="25">
        <v>6</v>
      </c>
      <c r="D99" s="25">
        <v>4</v>
      </c>
      <c r="E99" s="26" t="s">
        <v>27</v>
      </c>
      <c r="F99" s="27" t="s">
        <v>127</v>
      </c>
      <c r="G99" s="29">
        <v>0</v>
      </c>
      <c r="H99" s="29">
        <f>+'[1]PRESUP. EJEC. 2025'!D121</f>
        <v>0</v>
      </c>
      <c r="I99" s="30">
        <f t="shared" si="6"/>
        <v>0</v>
      </c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31"/>
      <c r="U99" s="29"/>
      <c r="V99" s="32">
        <f t="shared" si="7"/>
        <v>0</v>
      </c>
      <c r="W99" s="33"/>
      <c r="X99" s="33"/>
    </row>
    <row r="100" spans="1:24" s="34" customFormat="1" ht="23.25" customHeight="1" x14ac:dyDescent="0.2">
      <c r="A100" s="25">
        <v>2</v>
      </c>
      <c r="B100" s="25">
        <v>3</v>
      </c>
      <c r="C100" s="25">
        <v>7</v>
      </c>
      <c r="D100" s="25">
        <v>1</v>
      </c>
      <c r="E100" s="26" t="s">
        <v>25</v>
      </c>
      <c r="F100" s="27" t="s">
        <v>128</v>
      </c>
      <c r="G100" s="29">
        <f>+'[1]PRESUP. EJEC. 2025'!C123</f>
        <v>8000000</v>
      </c>
      <c r="H100" s="29">
        <f>+'[1]PRESUP. EJEC. 2025'!D123</f>
        <v>5026600</v>
      </c>
      <c r="I100" s="30">
        <f t="shared" si="6"/>
        <v>13026600</v>
      </c>
      <c r="J100" s="29">
        <v>804947</v>
      </c>
      <c r="K100" s="29">
        <v>281525.3</v>
      </c>
      <c r="L100" s="29"/>
      <c r="M100" s="29"/>
      <c r="N100" s="29"/>
      <c r="O100" s="29"/>
      <c r="P100" s="29"/>
      <c r="Q100" s="29"/>
      <c r="R100" s="29"/>
      <c r="S100" s="29"/>
      <c r="T100" s="31"/>
      <c r="U100" s="29"/>
      <c r="V100" s="32">
        <f t="shared" si="7"/>
        <v>1086472.3</v>
      </c>
      <c r="W100" s="33"/>
      <c r="X100" s="33"/>
    </row>
    <row r="101" spans="1:24" s="34" customFormat="1" ht="23.25" customHeight="1" x14ac:dyDescent="0.2">
      <c r="A101" s="25">
        <v>2</v>
      </c>
      <c r="B101" s="25">
        <v>3</v>
      </c>
      <c r="C101" s="25">
        <v>7</v>
      </c>
      <c r="D101" s="25">
        <v>1</v>
      </c>
      <c r="E101" s="26" t="s">
        <v>41</v>
      </c>
      <c r="F101" s="27" t="s">
        <v>129</v>
      </c>
      <c r="G101" s="29">
        <f>+'[1]PRESUP. EJEC. 2025'!C124</f>
        <v>4000000</v>
      </c>
      <c r="H101" s="29">
        <f>+'[1]PRESUP. EJEC. 2025'!D124</f>
        <v>3400000</v>
      </c>
      <c r="I101" s="30">
        <f t="shared" si="6"/>
        <v>7400000</v>
      </c>
      <c r="J101" s="29">
        <v>885000</v>
      </c>
      <c r="K101" s="29">
        <v>0</v>
      </c>
      <c r="L101" s="29"/>
      <c r="M101" s="29"/>
      <c r="N101" s="29"/>
      <c r="O101" s="29"/>
      <c r="P101" s="29"/>
      <c r="Q101" s="29"/>
      <c r="R101" s="29"/>
      <c r="S101" s="29"/>
      <c r="T101" s="31"/>
      <c r="U101" s="29"/>
      <c r="V101" s="32">
        <f t="shared" si="7"/>
        <v>885000</v>
      </c>
      <c r="W101" s="33"/>
      <c r="X101" s="33"/>
    </row>
    <row r="102" spans="1:24" s="34" customFormat="1" ht="23.25" customHeight="1" x14ac:dyDescent="0.2">
      <c r="A102" s="25">
        <v>2</v>
      </c>
      <c r="B102" s="25">
        <v>3</v>
      </c>
      <c r="C102" s="25">
        <v>7</v>
      </c>
      <c r="D102" s="25">
        <v>1</v>
      </c>
      <c r="E102" s="26" t="s">
        <v>43</v>
      </c>
      <c r="F102" s="27" t="s">
        <v>130</v>
      </c>
      <c r="G102" s="29">
        <f>+'[1]PRESUP. EJEC. 2025'!C125</f>
        <v>50000</v>
      </c>
      <c r="H102" s="29">
        <v>0</v>
      </c>
      <c r="I102" s="30">
        <f t="shared" si="6"/>
        <v>50000</v>
      </c>
      <c r="J102" s="29">
        <v>0</v>
      </c>
      <c r="K102" s="29">
        <v>0</v>
      </c>
      <c r="L102" s="29"/>
      <c r="M102" s="29"/>
      <c r="N102" s="29"/>
      <c r="O102" s="29"/>
      <c r="P102" s="29"/>
      <c r="Q102" s="29"/>
      <c r="R102" s="29"/>
      <c r="S102" s="29"/>
      <c r="T102" s="31"/>
      <c r="U102" s="29"/>
      <c r="V102" s="32">
        <f t="shared" si="7"/>
        <v>0</v>
      </c>
      <c r="W102" s="33"/>
      <c r="X102" s="33"/>
    </row>
    <row r="103" spans="1:24" s="34" customFormat="1" ht="23.25" hidden="1" customHeight="1" x14ac:dyDescent="0.2">
      <c r="A103" s="25">
        <v>2</v>
      </c>
      <c r="B103" s="25">
        <v>3</v>
      </c>
      <c r="C103" s="25">
        <v>7</v>
      </c>
      <c r="D103" s="25">
        <v>1</v>
      </c>
      <c r="E103" s="26" t="s">
        <v>27</v>
      </c>
      <c r="F103" s="27" t="s">
        <v>131</v>
      </c>
      <c r="G103" s="29">
        <v>0</v>
      </c>
      <c r="H103" s="29">
        <v>0</v>
      </c>
      <c r="I103" s="30">
        <f t="shared" si="6"/>
        <v>0</v>
      </c>
      <c r="J103" s="29">
        <v>0</v>
      </c>
      <c r="K103" s="29"/>
      <c r="L103" s="29"/>
      <c r="M103" s="29"/>
      <c r="N103" s="29"/>
      <c r="O103" s="29"/>
      <c r="P103" s="29"/>
      <c r="Q103" s="29"/>
      <c r="R103" s="29"/>
      <c r="S103" s="29"/>
      <c r="T103" s="31"/>
      <c r="U103" s="29"/>
      <c r="V103" s="32">
        <f t="shared" si="7"/>
        <v>0</v>
      </c>
      <c r="W103" s="33"/>
      <c r="X103" s="33"/>
    </row>
    <row r="104" spans="1:24" s="34" customFormat="1" ht="23.25" customHeight="1" x14ac:dyDescent="0.2">
      <c r="A104" s="25">
        <v>2</v>
      </c>
      <c r="B104" s="25">
        <v>3</v>
      </c>
      <c r="C104" s="25">
        <v>7</v>
      </c>
      <c r="D104" s="25">
        <v>1</v>
      </c>
      <c r="E104" s="26" t="s">
        <v>29</v>
      </c>
      <c r="F104" s="27" t="s">
        <v>132</v>
      </c>
      <c r="G104" s="29">
        <f>+'[1]PRESUP. EJEC. 2025'!C127</f>
        <v>300000</v>
      </c>
      <c r="H104" s="29">
        <v>0</v>
      </c>
      <c r="I104" s="30">
        <f t="shared" si="6"/>
        <v>300000</v>
      </c>
      <c r="J104" s="29">
        <v>0</v>
      </c>
      <c r="K104" s="29">
        <v>0</v>
      </c>
      <c r="L104" s="29"/>
      <c r="M104" s="29"/>
      <c r="N104" s="29"/>
      <c r="O104" s="29"/>
      <c r="P104" s="29"/>
      <c r="Q104" s="29"/>
      <c r="R104" s="29"/>
      <c r="S104" s="29"/>
      <c r="T104" s="31"/>
      <c r="U104" s="29"/>
      <c r="V104" s="32">
        <f t="shared" si="7"/>
        <v>0</v>
      </c>
      <c r="W104" s="33"/>
      <c r="X104" s="33"/>
    </row>
    <row r="105" spans="1:24" s="34" customFormat="1" ht="23.25" hidden="1" customHeight="1" x14ac:dyDescent="0.2">
      <c r="A105" s="25">
        <v>2</v>
      </c>
      <c r="B105" s="25">
        <v>3</v>
      </c>
      <c r="C105" s="25">
        <v>7</v>
      </c>
      <c r="D105" s="25">
        <v>2</v>
      </c>
      <c r="E105" s="26" t="s">
        <v>25</v>
      </c>
      <c r="F105" s="27" t="s">
        <v>133</v>
      </c>
      <c r="G105" s="29"/>
      <c r="H105" s="29">
        <v>0</v>
      </c>
      <c r="I105" s="30">
        <f t="shared" si="6"/>
        <v>0</v>
      </c>
      <c r="J105" s="29">
        <v>0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31"/>
      <c r="U105" s="29"/>
      <c r="V105" s="32">
        <f t="shared" si="7"/>
        <v>0</v>
      </c>
      <c r="W105" s="33"/>
      <c r="X105" s="33"/>
    </row>
    <row r="106" spans="1:24" s="34" customFormat="1" ht="23.25" customHeight="1" x14ac:dyDescent="0.2">
      <c r="A106" s="25">
        <v>2</v>
      </c>
      <c r="B106" s="25">
        <v>3</v>
      </c>
      <c r="C106" s="25">
        <v>7</v>
      </c>
      <c r="D106" s="25">
        <v>2</v>
      </c>
      <c r="E106" s="26" t="s">
        <v>27</v>
      </c>
      <c r="F106" s="27" t="s">
        <v>134</v>
      </c>
      <c r="G106" s="29">
        <f>+'[1]PRESUP. EJEC. 2025'!C130</f>
        <v>125000</v>
      </c>
      <c r="H106" s="29">
        <v>0</v>
      </c>
      <c r="I106" s="30">
        <f t="shared" si="6"/>
        <v>125000</v>
      </c>
      <c r="J106" s="29">
        <v>0</v>
      </c>
      <c r="K106" s="29">
        <v>0</v>
      </c>
      <c r="L106" s="29"/>
      <c r="M106" s="29"/>
      <c r="N106" s="29"/>
      <c r="O106" s="29"/>
      <c r="P106" s="29"/>
      <c r="Q106" s="29"/>
      <c r="R106" s="29"/>
      <c r="S106" s="29"/>
      <c r="T106" s="31"/>
      <c r="U106" s="29"/>
      <c r="V106" s="32">
        <f>SUM(J106:U106)</f>
        <v>0</v>
      </c>
      <c r="W106" s="33"/>
      <c r="X106" s="33"/>
    </row>
    <row r="107" spans="1:24" s="34" customFormat="1" ht="23.25" customHeight="1" x14ac:dyDescent="0.2">
      <c r="A107" s="25">
        <v>2</v>
      </c>
      <c r="B107" s="25">
        <v>3</v>
      </c>
      <c r="C107" s="25">
        <v>7</v>
      </c>
      <c r="D107" s="25">
        <v>2</v>
      </c>
      <c r="E107" s="26" t="s">
        <v>29</v>
      </c>
      <c r="F107" s="53" t="s">
        <v>135</v>
      </c>
      <c r="G107" s="54">
        <f>+'[1]PRESUP. EJEC. 2025'!C131</f>
        <v>125000</v>
      </c>
      <c r="H107" s="54">
        <f>+'[1]PRESUP. EJEC. 2025'!D131</f>
        <v>0</v>
      </c>
      <c r="I107" s="30">
        <f t="shared" si="6"/>
        <v>125000</v>
      </c>
      <c r="J107" s="29">
        <v>0</v>
      </c>
      <c r="K107" s="29">
        <v>0</v>
      </c>
      <c r="L107" s="29"/>
      <c r="M107" s="29"/>
      <c r="N107" s="29"/>
      <c r="O107" s="29"/>
      <c r="P107" s="29"/>
      <c r="Q107" s="29"/>
      <c r="R107" s="29"/>
      <c r="S107" s="29"/>
      <c r="T107" s="31"/>
      <c r="U107" s="29"/>
      <c r="V107" s="32">
        <f t="shared" si="7"/>
        <v>0</v>
      </c>
      <c r="W107" s="33"/>
      <c r="X107" s="33"/>
    </row>
    <row r="108" spans="1:24" s="34" customFormat="1" ht="23.25" customHeight="1" x14ac:dyDescent="0.2">
      <c r="A108" s="25">
        <v>2</v>
      </c>
      <c r="B108" s="25">
        <v>3</v>
      </c>
      <c r="C108" s="25">
        <v>9</v>
      </c>
      <c r="D108" s="25">
        <v>1</v>
      </c>
      <c r="E108" s="26" t="s">
        <v>25</v>
      </c>
      <c r="F108" s="27" t="s">
        <v>136</v>
      </c>
      <c r="G108" s="29">
        <f>+'[1]PRESUP. EJEC. 2025'!C133</f>
        <v>1025000</v>
      </c>
      <c r="H108" s="29">
        <v>0</v>
      </c>
      <c r="I108" s="30">
        <f t="shared" si="6"/>
        <v>1025000</v>
      </c>
      <c r="J108" s="29">
        <v>0</v>
      </c>
      <c r="K108" s="29">
        <v>0</v>
      </c>
      <c r="L108" s="29"/>
      <c r="M108" s="29"/>
      <c r="N108" s="29"/>
      <c r="O108" s="29"/>
      <c r="P108" s="29"/>
      <c r="Q108" s="29"/>
      <c r="R108" s="29"/>
      <c r="S108" s="29"/>
      <c r="T108" s="31"/>
      <c r="U108" s="29"/>
      <c r="V108" s="32">
        <f t="shared" si="7"/>
        <v>0</v>
      </c>
      <c r="W108" s="33"/>
      <c r="X108" s="33"/>
    </row>
    <row r="109" spans="1:24" s="34" customFormat="1" ht="23.25" customHeight="1" x14ac:dyDescent="0.2">
      <c r="A109" s="25">
        <v>2</v>
      </c>
      <c r="B109" s="25">
        <v>3</v>
      </c>
      <c r="C109" s="25">
        <v>9</v>
      </c>
      <c r="D109" s="25">
        <v>2</v>
      </c>
      <c r="E109" s="26" t="s">
        <v>25</v>
      </c>
      <c r="F109" s="27" t="s">
        <v>137</v>
      </c>
      <c r="G109" s="29">
        <f>+'[1]PRESUP. EJEC. 2025'!C134</f>
        <v>2000000</v>
      </c>
      <c r="H109" s="29">
        <f>+'[1]PRESUP. EJEC. 2025'!D134</f>
        <v>2714</v>
      </c>
      <c r="I109" s="30">
        <f t="shared" si="6"/>
        <v>2002714</v>
      </c>
      <c r="J109" s="29">
        <v>203845</v>
      </c>
      <c r="K109" s="29">
        <v>0</v>
      </c>
      <c r="L109" s="29"/>
      <c r="M109" s="29"/>
      <c r="N109" s="29"/>
      <c r="O109" s="29"/>
      <c r="P109" s="29"/>
      <c r="Q109" s="29"/>
      <c r="R109" s="29"/>
      <c r="S109" s="29"/>
      <c r="T109" s="31"/>
      <c r="U109" s="29"/>
      <c r="V109" s="32">
        <f>SUM(J109:U109)</f>
        <v>203845</v>
      </c>
      <c r="W109" s="33"/>
      <c r="X109" s="33"/>
    </row>
    <row r="110" spans="1:24" s="34" customFormat="1" ht="23.25" hidden="1" customHeight="1" x14ac:dyDescent="0.2">
      <c r="A110" s="25">
        <v>2</v>
      </c>
      <c r="B110" s="25">
        <v>3</v>
      </c>
      <c r="C110" s="25">
        <v>9</v>
      </c>
      <c r="D110" s="25">
        <v>5</v>
      </c>
      <c r="E110" s="26" t="s">
        <v>25</v>
      </c>
      <c r="F110" s="27" t="s">
        <v>138</v>
      </c>
      <c r="G110" s="29"/>
      <c r="H110" s="29"/>
      <c r="I110" s="30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31"/>
      <c r="U110" s="29"/>
      <c r="V110" s="32"/>
      <c r="W110" s="33"/>
      <c r="X110" s="33"/>
    </row>
    <row r="111" spans="1:24" s="34" customFormat="1" ht="23.25" customHeight="1" x14ac:dyDescent="0.2">
      <c r="A111" s="25">
        <v>2</v>
      </c>
      <c r="B111" s="25">
        <v>3</v>
      </c>
      <c r="C111" s="25">
        <v>9</v>
      </c>
      <c r="D111" s="25">
        <v>6</v>
      </c>
      <c r="E111" s="26" t="s">
        <v>25</v>
      </c>
      <c r="F111" s="27" t="s">
        <v>139</v>
      </c>
      <c r="G111" s="29">
        <f>+'[1]PRESUP. EJEC. 2025'!C137</f>
        <v>200000</v>
      </c>
      <c r="H111" s="29">
        <f>+'[1]PRESUP. EJEC. 2025'!D137</f>
        <v>0</v>
      </c>
      <c r="I111" s="30">
        <f t="shared" si="6"/>
        <v>200000</v>
      </c>
      <c r="J111" s="29">
        <v>0</v>
      </c>
      <c r="K111" s="29">
        <v>0</v>
      </c>
      <c r="L111" s="29"/>
      <c r="M111" s="29"/>
      <c r="N111" s="29"/>
      <c r="O111" s="29"/>
      <c r="P111" s="29"/>
      <c r="Q111" s="29"/>
      <c r="R111" s="29"/>
      <c r="S111" s="29"/>
      <c r="T111" s="31"/>
      <c r="U111" s="29"/>
      <c r="V111" s="32">
        <f t="shared" si="7"/>
        <v>0</v>
      </c>
      <c r="W111" s="33"/>
      <c r="X111" s="33"/>
    </row>
    <row r="112" spans="1:24" s="45" customFormat="1" ht="23.25" hidden="1" customHeight="1" x14ac:dyDescent="0.2">
      <c r="A112" s="25">
        <v>2</v>
      </c>
      <c r="B112" s="25">
        <v>3</v>
      </c>
      <c r="C112" s="25">
        <v>9</v>
      </c>
      <c r="D112" s="25">
        <v>8</v>
      </c>
      <c r="E112" s="26" t="s">
        <v>25</v>
      </c>
      <c r="F112" s="27" t="s">
        <v>140</v>
      </c>
      <c r="G112" s="29">
        <f>+'[1]PRESUP. EJEC. 2025'!C139</f>
        <v>0</v>
      </c>
      <c r="H112" s="29">
        <f>+'[1]PRESUP. EJEC. 2025'!D139</f>
        <v>1180000</v>
      </c>
      <c r="I112" s="30">
        <f t="shared" si="6"/>
        <v>1180000</v>
      </c>
      <c r="J112" s="29">
        <v>0</v>
      </c>
      <c r="K112" s="29"/>
      <c r="L112" s="29"/>
      <c r="M112" s="29"/>
      <c r="N112" s="29"/>
      <c r="O112" s="29"/>
      <c r="P112" s="29"/>
      <c r="Q112" s="29"/>
      <c r="R112" s="29"/>
      <c r="S112" s="29"/>
      <c r="T112" s="31"/>
      <c r="U112" s="29"/>
      <c r="V112" s="32">
        <f t="shared" si="7"/>
        <v>0</v>
      </c>
      <c r="W112" s="44"/>
      <c r="X112" s="44"/>
    </row>
    <row r="113" spans="1:24" s="34" customFormat="1" ht="23.25" customHeight="1" x14ac:dyDescent="0.2">
      <c r="A113" s="25">
        <v>2</v>
      </c>
      <c r="B113" s="25">
        <v>3</v>
      </c>
      <c r="C113" s="25">
        <v>9</v>
      </c>
      <c r="D113" s="25">
        <v>9</v>
      </c>
      <c r="E113" s="26" t="s">
        <v>25</v>
      </c>
      <c r="F113" s="27" t="s">
        <v>141</v>
      </c>
      <c r="G113" s="29">
        <f>+'[1]PRESUP. EJEC. 2025'!C141</f>
        <v>400000</v>
      </c>
      <c r="H113" s="29">
        <f>+'[1]PRESUP. EJEC. 2025'!D141</f>
        <v>0</v>
      </c>
      <c r="I113" s="30">
        <f t="shared" si="6"/>
        <v>400000</v>
      </c>
      <c r="J113" s="29">
        <v>0</v>
      </c>
      <c r="K113" s="29">
        <v>0</v>
      </c>
      <c r="L113" s="29"/>
      <c r="M113" s="29"/>
      <c r="N113" s="29"/>
      <c r="O113" s="29"/>
      <c r="P113" s="29"/>
      <c r="Q113" s="29"/>
      <c r="R113" s="29"/>
      <c r="S113" s="29"/>
      <c r="T113" s="31"/>
      <c r="U113" s="29"/>
      <c r="V113" s="32">
        <f t="shared" si="7"/>
        <v>0</v>
      </c>
      <c r="W113" s="33"/>
      <c r="X113" s="33"/>
    </row>
    <row r="114" spans="1:24" s="34" customFormat="1" ht="5.25" customHeight="1" x14ac:dyDescent="0.2">
      <c r="A114" s="25"/>
      <c r="B114" s="25"/>
      <c r="C114" s="25"/>
      <c r="D114" s="25"/>
      <c r="E114" s="26"/>
      <c r="F114" s="27"/>
      <c r="G114" s="29"/>
      <c r="H114" s="29"/>
      <c r="I114" s="30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31"/>
      <c r="U114" s="29"/>
      <c r="V114" s="32"/>
      <c r="W114" s="33"/>
      <c r="X114" s="33"/>
    </row>
    <row r="115" spans="1:24" s="34" customFormat="1" ht="23.25" customHeight="1" x14ac:dyDescent="0.2">
      <c r="A115" s="55"/>
      <c r="B115" s="55"/>
      <c r="C115" s="55"/>
      <c r="D115" s="55"/>
      <c r="E115" s="49"/>
      <c r="F115" s="40" t="s">
        <v>142</v>
      </c>
      <c r="G115" s="42">
        <f t="shared" ref="G115:V115" si="8">SUM(G116:G131)</f>
        <v>397500000</v>
      </c>
      <c r="H115" s="42">
        <f>SUM(H116:H125)</f>
        <v>416421074.94</v>
      </c>
      <c r="I115" s="42">
        <f>SUM(I116:I131)</f>
        <v>813921074.93999994</v>
      </c>
      <c r="J115" s="42">
        <f t="shared" si="8"/>
        <v>81200000</v>
      </c>
      <c r="K115" s="42">
        <f t="shared" si="8"/>
        <v>26503723</v>
      </c>
      <c r="L115" s="42">
        <f t="shared" si="8"/>
        <v>0</v>
      </c>
      <c r="M115" s="42">
        <f t="shared" si="8"/>
        <v>0</v>
      </c>
      <c r="N115" s="42">
        <f t="shared" si="8"/>
        <v>0</v>
      </c>
      <c r="O115" s="42">
        <f t="shared" si="8"/>
        <v>0</v>
      </c>
      <c r="P115" s="42">
        <f t="shared" si="8"/>
        <v>0</v>
      </c>
      <c r="Q115" s="42">
        <f t="shared" si="8"/>
        <v>0</v>
      </c>
      <c r="R115" s="42">
        <f t="shared" si="8"/>
        <v>0</v>
      </c>
      <c r="S115" s="42">
        <f t="shared" si="8"/>
        <v>0</v>
      </c>
      <c r="T115" s="42">
        <f t="shared" si="8"/>
        <v>0</v>
      </c>
      <c r="U115" s="42">
        <f t="shared" si="8"/>
        <v>0</v>
      </c>
      <c r="V115" s="42">
        <f t="shared" si="8"/>
        <v>107703723</v>
      </c>
      <c r="W115" s="33"/>
      <c r="X115" s="33"/>
    </row>
    <row r="116" spans="1:24" s="34" customFormat="1" ht="23.25" hidden="1" customHeight="1" x14ac:dyDescent="0.2">
      <c r="A116" s="25">
        <v>2</v>
      </c>
      <c r="B116" s="25">
        <v>4</v>
      </c>
      <c r="C116" s="25">
        <v>1</v>
      </c>
      <c r="D116" s="25">
        <v>1</v>
      </c>
      <c r="E116" s="26" t="s">
        <v>25</v>
      </c>
      <c r="F116" s="27" t="s">
        <v>143</v>
      </c>
      <c r="G116" s="29"/>
      <c r="H116" s="29"/>
      <c r="I116" s="30"/>
      <c r="J116" s="29">
        <v>0</v>
      </c>
      <c r="K116" s="29">
        <v>0</v>
      </c>
      <c r="L116" s="29">
        <v>0</v>
      </c>
      <c r="M116" s="29"/>
      <c r="N116" s="29"/>
      <c r="O116" s="29"/>
      <c r="P116" s="29"/>
      <c r="Q116" s="29">
        <v>0</v>
      </c>
      <c r="R116" s="29">
        <v>0</v>
      </c>
      <c r="S116" s="29"/>
      <c r="T116" s="29"/>
      <c r="U116" s="29"/>
      <c r="V116" s="32">
        <f t="shared" si="7"/>
        <v>0</v>
      </c>
      <c r="W116" s="33"/>
      <c r="X116" s="33"/>
    </row>
    <row r="117" spans="1:24" s="34" customFormat="1" ht="23.25" customHeight="1" x14ac:dyDescent="0.2">
      <c r="A117" s="25">
        <v>2</v>
      </c>
      <c r="B117" s="25">
        <v>4</v>
      </c>
      <c r="C117" s="25">
        <v>1</v>
      </c>
      <c r="D117" s="25">
        <v>2</v>
      </c>
      <c r="E117" s="26" t="s">
        <v>25</v>
      </c>
      <c r="F117" s="27" t="s">
        <v>144</v>
      </c>
      <c r="G117" s="29">
        <f>+'[1]PRESUP. EJEC. 2025'!C146</f>
        <v>500000</v>
      </c>
      <c r="H117" s="29">
        <v>0</v>
      </c>
      <c r="I117" s="30">
        <f t="shared" ref="I117:I125" si="9">+G117+H117</f>
        <v>500000</v>
      </c>
      <c r="J117" s="29">
        <v>0</v>
      </c>
      <c r="K117" s="29">
        <v>0</v>
      </c>
      <c r="L117" s="29"/>
      <c r="M117" s="29"/>
      <c r="N117" s="29"/>
      <c r="O117" s="29"/>
      <c r="P117" s="29"/>
      <c r="Q117" s="29"/>
      <c r="R117" s="29"/>
      <c r="S117" s="29"/>
      <c r="T117" s="31"/>
      <c r="U117" s="29"/>
      <c r="V117" s="32">
        <f t="shared" si="7"/>
        <v>0</v>
      </c>
      <c r="W117" s="33"/>
      <c r="X117" s="33"/>
    </row>
    <row r="118" spans="1:24" s="34" customFormat="1" ht="23.25" customHeight="1" x14ac:dyDescent="0.2">
      <c r="A118" s="25">
        <v>2</v>
      </c>
      <c r="B118" s="25">
        <v>4</v>
      </c>
      <c r="C118" s="25">
        <v>1</v>
      </c>
      <c r="D118" s="25">
        <v>2</v>
      </c>
      <c r="E118" s="26" t="s">
        <v>41</v>
      </c>
      <c r="F118" s="27" t="s">
        <v>145</v>
      </c>
      <c r="G118" s="29">
        <f>+'[1]PRESUP. EJEC. 2025'!C147</f>
        <v>3000000</v>
      </c>
      <c r="H118" s="29">
        <f>+'[1]PRESUP. EJEC. 2025'!D147</f>
        <v>471600</v>
      </c>
      <c r="I118" s="30">
        <f t="shared" si="9"/>
        <v>3471600</v>
      </c>
      <c r="J118" s="29">
        <v>0</v>
      </c>
      <c r="K118" s="29">
        <v>60000</v>
      </c>
      <c r="L118" s="29"/>
      <c r="M118" s="29"/>
      <c r="N118" s="29"/>
      <c r="O118" s="29"/>
      <c r="P118" s="29"/>
      <c r="Q118" s="29"/>
      <c r="R118" s="29"/>
      <c r="S118" s="29"/>
      <c r="T118" s="31"/>
      <c r="U118" s="29"/>
      <c r="V118" s="32">
        <f t="shared" si="7"/>
        <v>60000</v>
      </c>
      <c r="W118" s="33"/>
      <c r="X118" s="33"/>
    </row>
    <row r="119" spans="1:24" s="34" customFormat="1" ht="23.25" hidden="1" customHeight="1" x14ac:dyDescent="0.2">
      <c r="A119" s="25">
        <v>2</v>
      </c>
      <c r="B119" s="25">
        <v>4</v>
      </c>
      <c r="C119" s="25">
        <v>1</v>
      </c>
      <c r="D119" s="25">
        <v>3</v>
      </c>
      <c r="E119" s="26" t="s">
        <v>25</v>
      </c>
      <c r="F119" s="27" t="s">
        <v>146</v>
      </c>
      <c r="G119" s="29">
        <v>0</v>
      </c>
      <c r="H119" s="29">
        <f>+'[1]PRESUP. EJEC. 2025'!D148</f>
        <v>0</v>
      </c>
      <c r="I119" s="30">
        <f t="shared" si="9"/>
        <v>0</v>
      </c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31"/>
      <c r="U119" s="29"/>
      <c r="V119" s="32">
        <f t="shared" si="7"/>
        <v>0</v>
      </c>
      <c r="W119" s="33"/>
      <c r="X119" s="33"/>
    </row>
    <row r="120" spans="1:24" s="34" customFormat="1" ht="23.25" customHeight="1" x14ac:dyDescent="0.2">
      <c r="A120" s="25">
        <v>2</v>
      </c>
      <c r="B120" s="25">
        <v>4</v>
      </c>
      <c r="C120" s="25">
        <v>1</v>
      </c>
      <c r="D120" s="25">
        <v>4</v>
      </c>
      <c r="E120" s="26" t="s">
        <v>25</v>
      </c>
      <c r="F120" s="27" t="s">
        <v>147</v>
      </c>
      <c r="G120" s="29">
        <f>+'[1]PRESUP. EJEC. 2025'!C150</f>
        <v>1000000</v>
      </c>
      <c r="H120" s="29">
        <f>+'[1]PRESUP. EJEC. 2025'!D150</f>
        <v>0</v>
      </c>
      <c r="I120" s="30">
        <f t="shared" si="9"/>
        <v>1000000</v>
      </c>
      <c r="J120" s="29">
        <v>0</v>
      </c>
      <c r="K120" s="29">
        <v>55350</v>
      </c>
      <c r="L120" s="29"/>
      <c r="M120" s="29"/>
      <c r="N120" s="29"/>
      <c r="O120" s="29"/>
      <c r="P120" s="29"/>
      <c r="Q120" s="29"/>
      <c r="R120" s="29"/>
      <c r="S120" s="29"/>
      <c r="T120" s="31"/>
      <c r="U120" s="29"/>
      <c r="V120" s="32">
        <f t="shared" si="7"/>
        <v>55350</v>
      </c>
      <c r="W120" s="33"/>
      <c r="X120" s="33"/>
    </row>
    <row r="121" spans="1:24" s="34" customFormat="1" ht="23.25" customHeight="1" x14ac:dyDescent="0.2">
      <c r="A121" s="25">
        <v>2</v>
      </c>
      <c r="B121" s="25">
        <v>4</v>
      </c>
      <c r="C121" s="25">
        <v>1</v>
      </c>
      <c r="D121" s="25">
        <v>4</v>
      </c>
      <c r="E121" s="26" t="s">
        <v>41</v>
      </c>
      <c r="F121" s="27" t="s">
        <v>148</v>
      </c>
      <c r="G121" s="29">
        <f>+'[1]PRESUP. EJEC. 2025'!C151</f>
        <v>3000000</v>
      </c>
      <c r="H121" s="29">
        <f>+'[1]PRESUP. EJEC. 2025'!D151</f>
        <v>10436233.9</v>
      </c>
      <c r="I121" s="30">
        <f t="shared" si="9"/>
        <v>13436233.9</v>
      </c>
      <c r="J121" s="29">
        <v>0</v>
      </c>
      <c r="K121" s="29">
        <v>0</v>
      </c>
      <c r="L121" s="29"/>
      <c r="M121" s="29"/>
      <c r="N121" s="29"/>
      <c r="O121" s="29"/>
      <c r="P121" s="29"/>
      <c r="Q121" s="29"/>
      <c r="R121" s="29"/>
      <c r="S121" s="29"/>
      <c r="T121" s="31"/>
      <c r="U121" s="29"/>
      <c r="V121" s="32">
        <f t="shared" si="7"/>
        <v>0</v>
      </c>
      <c r="W121" s="33"/>
      <c r="X121" s="33"/>
    </row>
    <row r="122" spans="1:24" s="34" customFormat="1" ht="23.25" hidden="1" customHeight="1" x14ac:dyDescent="0.2">
      <c r="A122" s="25">
        <v>2</v>
      </c>
      <c r="B122" s="25">
        <v>4</v>
      </c>
      <c r="C122" s="25">
        <v>1</v>
      </c>
      <c r="D122" s="25">
        <v>5</v>
      </c>
      <c r="E122" s="26" t="s">
        <v>25</v>
      </c>
      <c r="F122" s="27" t="s">
        <v>149</v>
      </c>
      <c r="G122" s="29"/>
      <c r="H122" s="29"/>
      <c r="I122" s="30">
        <f t="shared" si="9"/>
        <v>0</v>
      </c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31"/>
      <c r="U122" s="29"/>
      <c r="V122" s="32">
        <f t="shared" si="7"/>
        <v>0</v>
      </c>
      <c r="W122" s="33"/>
      <c r="X122" s="33"/>
    </row>
    <row r="123" spans="1:24" s="34" customFormat="1" ht="23.25" customHeight="1" x14ac:dyDescent="0.2">
      <c r="A123" s="25">
        <v>2</v>
      </c>
      <c r="B123" s="25">
        <v>4</v>
      </c>
      <c r="C123" s="25">
        <v>1</v>
      </c>
      <c r="D123" s="25">
        <v>6</v>
      </c>
      <c r="E123" s="26" t="s">
        <v>27</v>
      </c>
      <c r="F123" s="27" t="s">
        <v>150</v>
      </c>
      <c r="G123" s="29">
        <f>+'[1]PRESUP. EJEC. 2025'!C153</f>
        <v>350000000</v>
      </c>
      <c r="H123" s="28">
        <f>+'[1]PRESUP. EJEC. 2025'!D153</f>
        <v>403538920</v>
      </c>
      <c r="I123" s="30">
        <f t="shared" si="9"/>
        <v>753538920</v>
      </c>
      <c r="J123" s="29">
        <v>80000000</v>
      </c>
      <c r="K123" s="29">
        <v>22138373</v>
      </c>
      <c r="L123" s="29"/>
      <c r="M123" s="29"/>
      <c r="N123" s="29"/>
      <c r="O123" s="29"/>
      <c r="P123" s="29"/>
      <c r="Q123" s="29"/>
      <c r="R123" s="29"/>
      <c r="S123" s="29"/>
      <c r="T123" s="31"/>
      <c r="U123" s="29"/>
      <c r="V123" s="32">
        <f t="shared" si="7"/>
        <v>102138373</v>
      </c>
      <c r="W123" s="33"/>
      <c r="X123" s="33"/>
    </row>
    <row r="124" spans="1:24" s="34" customFormat="1" ht="23.25" customHeight="1" x14ac:dyDescent="0.2">
      <c r="A124" s="25">
        <v>2</v>
      </c>
      <c r="B124" s="25">
        <v>4</v>
      </c>
      <c r="C124" s="25">
        <v>3</v>
      </c>
      <c r="D124" s="25">
        <v>1</v>
      </c>
      <c r="E124" s="26" t="s">
        <v>25</v>
      </c>
      <c r="F124" s="27" t="s">
        <v>151</v>
      </c>
      <c r="G124" s="29">
        <f>+'[1]PRESUP. EJEC. 2025'!C154</f>
        <v>15000000</v>
      </c>
      <c r="H124" s="28">
        <f>+'[1]PRESUP. EJEC. 2025'!D154</f>
        <v>1974321.04</v>
      </c>
      <c r="I124" s="30">
        <f t="shared" si="9"/>
        <v>16974321.039999999</v>
      </c>
      <c r="J124" s="29">
        <v>0</v>
      </c>
      <c r="K124" s="29">
        <v>3100000</v>
      </c>
      <c r="L124" s="29"/>
      <c r="M124" s="29"/>
      <c r="N124" s="29"/>
      <c r="O124" s="29"/>
      <c r="P124" s="29"/>
      <c r="Q124" s="29"/>
      <c r="R124" s="29"/>
      <c r="S124" s="29"/>
      <c r="T124" s="31"/>
      <c r="U124" s="29"/>
      <c r="V124" s="32">
        <f t="shared" si="7"/>
        <v>3100000</v>
      </c>
      <c r="W124" s="33"/>
      <c r="X124" s="33"/>
    </row>
    <row r="125" spans="1:24" s="34" customFormat="1" ht="23.25" customHeight="1" x14ac:dyDescent="0.2">
      <c r="A125" s="25">
        <v>2</v>
      </c>
      <c r="B125" s="25">
        <v>4</v>
      </c>
      <c r="C125" s="25">
        <v>3</v>
      </c>
      <c r="D125" s="25">
        <v>1</v>
      </c>
      <c r="E125" s="26" t="s">
        <v>41</v>
      </c>
      <c r="F125" s="27" t="s">
        <v>152</v>
      </c>
      <c r="G125" s="29">
        <f>+'[1]PRESUP. EJEC. 2025'!C155</f>
        <v>25000000</v>
      </c>
      <c r="H125" s="28">
        <f>+'[1]PRESUP. EJEC. 2025'!D155</f>
        <v>0</v>
      </c>
      <c r="I125" s="30">
        <f t="shared" si="9"/>
        <v>25000000</v>
      </c>
      <c r="J125" s="29">
        <v>1200000</v>
      </c>
      <c r="K125" s="29">
        <v>1150000</v>
      </c>
      <c r="L125" s="29"/>
      <c r="M125" s="29"/>
      <c r="N125" s="29"/>
      <c r="O125" s="29"/>
      <c r="P125" s="29"/>
      <c r="Q125" s="29"/>
      <c r="R125" s="29"/>
      <c r="S125" s="29"/>
      <c r="T125" s="31"/>
      <c r="U125" s="29"/>
      <c r="V125" s="32">
        <f>SUM(J125:U125)</f>
        <v>2350000</v>
      </c>
      <c r="W125" s="33"/>
      <c r="X125" s="33"/>
    </row>
    <row r="126" spans="1:24" s="34" customFormat="1" ht="23.25" hidden="1" customHeight="1" x14ac:dyDescent="0.2">
      <c r="A126" s="25">
        <v>2</v>
      </c>
      <c r="B126" s="25">
        <v>4</v>
      </c>
      <c r="C126" s="25">
        <v>3</v>
      </c>
      <c r="D126" s="25">
        <v>2</v>
      </c>
      <c r="E126" s="26" t="s">
        <v>25</v>
      </c>
      <c r="F126" s="27" t="s">
        <v>153</v>
      </c>
      <c r="G126" s="29"/>
      <c r="H126" s="29">
        <v>0</v>
      </c>
      <c r="I126" s="30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31"/>
      <c r="U126" s="29"/>
      <c r="V126" s="32">
        <f t="shared" si="7"/>
        <v>0</v>
      </c>
      <c r="W126" s="33"/>
      <c r="X126" s="33"/>
    </row>
    <row r="127" spans="1:24" s="34" customFormat="1" ht="23.25" hidden="1" customHeight="1" x14ac:dyDescent="0.2">
      <c r="A127" s="25">
        <v>2</v>
      </c>
      <c r="B127" s="25">
        <v>4</v>
      </c>
      <c r="C127" s="25">
        <v>3</v>
      </c>
      <c r="D127" s="25">
        <v>2</v>
      </c>
      <c r="E127" s="26" t="s">
        <v>41</v>
      </c>
      <c r="F127" s="27" t="s">
        <v>154</v>
      </c>
      <c r="G127" s="29"/>
      <c r="H127" s="29">
        <v>0</v>
      </c>
      <c r="I127" s="30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31"/>
      <c r="U127" s="29"/>
      <c r="V127" s="32">
        <f t="shared" si="7"/>
        <v>0</v>
      </c>
      <c r="W127" s="33"/>
      <c r="X127" s="33"/>
    </row>
    <row r="128" spans="1:24" s="34" customFormat="1" ht="23.25" hidden="1" customHeight="1" x14ac:dyDescent="0.2">
      <c r="A128" s="25">
        <v>2</v>
      </c>
      <c r="B128" s="25">
        <v>4</v>
      </c>
      <c r="C128" s="25">
        <v>4</v>
      </c>
      <c r="D128" s="25">
        <v>1</v>
      </c>
      <c r="E128" s="26" t="s">
        <v>41</v>
      </c>
      <c r="F128" s="27" t="s">
        <v>155</v>
      </c>
      <c r="G128" s="29"/>
      <c r="H128" s="29">
        <v>0</v>
      </c>
      <c r="I128" s="30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31"/>
      <c r="U128" s="29"/>
      <c r="V128" s="32">
        <f t="shared" si="7"/>
        <v>0</v>
      </c>
      <c r="W128" s="33"/>
      <c r="X128" s="33"/>
    </row>
    <row r="129" spans="1:24" s="34" customFormat="1" ht="23.25" hidden="1" customHeight="1" x14ac:dyDescent="0.2">
      <c r="A129" s="25">
        <v>2</v>
      </c>
      <c r="B129" s="25">
        <v>4</v>
      </c>
      <c r="C129" s="25">
        <v>4</v>
      </c>
      <c r="D129" s="25">
        <v>2</v>
      </c>
      <c r="E129" s="26" t="s">
        <v>25</v>
      </c>
      <c r="F129" s="27" t="s">
        <v>156</v>
      </c>
      <c r="G129" s="29"/>
      <c r="H129" s="29">
        <v>0</v>
      </c>
      <c r="I129" s="30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31"/>
      <c r="U129" s="29"/>
      <c r="V129" s="32">
        <f t="shared" si="7"/>
        <v>0</v>
      </c>
      <c r="W129" s="33"/>
      <c r="X129" s="33"/>
    </row>
    <row r="130" spans="1:24" s="34" customFormat="1" ht="23.25" hidden="1" customHeight="1" x14ac:dyDescent="0.2">
      <c r="A130" s="25">
        <v>2</v>
      </c>
      <c r="B130" s="25">
        <v>4</v>
      </c>
      <c r="C130" s="25">
        <v>5</v>
      </c>
      <c r="D130" s="25">
        <v>2</v>
      </c>
      <c r="E130" s="26" t="s">
        <v>25</v>
      </c>
      <c r="F130" s="27" t="s">
        <v>157</v>
      </c>
      <c r="G130" s="29"/>
      <c r="H130" s="29">
        <v>0</v>
      </c>
      <c r="I130" s="30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31"/>
      <c r="U130" s="29"/>
      <c r="V130" s="32">
        <f t="shared" si="7"/>
        <v>0</v>
      </c>
      <c r="W130" s="33"/>
      <c r="X130" s="33"/>
    </row>
    <row r="131" spans="1:24" s="34" customFormat="1" ht="23.25" hidden="1" customHeight="1" x14ac:dyDescent="0.2">
      <c r="A131" s="25">
        <v>2</v>
      </c>
      <c r="B131" s="25">
        <v>4</v>
      </c>
      <c r="C131" s="25">
        <v>9</v>
      </c>
      <c r="D131" s="25">
        <v>1</v>
      </c>
      <c r="E131" s="26" t="s">
        <v>25</v>
      </c>
      <c r="F131" s="27" t="s">
        <v>158</v>
      </c>
      <c r="G131" s="29"/>
      <c r="H131" s="29">
        <v>0</v>
      </c>
      <c r="I131" s="30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31"/>
      <c r="U131" s="29"/>
      <c r="V131" s="32">
        <f t="shared" si="7"/>
        <v>0</v>
      </c>
      <c r="W131" s="33"/>
      <c r="X131" s="33"/>
    </row>
    <row r="132" spans="1:24" s="34" customFormat="1" ht="4.5" customHeight="1" x14ac:dyDescent="0.2">
      <c r="A132" s="25"/>
      <c r="B132" s="25"/>
      <c r="C132" s="25"/>
      <c r="D132" s="25"/>
      <c r="E132" s="26"/>
      <c r="F132" s="27"/>
      <c r="G132" s="29"/>
      <c r="H132" s="29"/>
      <c r="I132" s="30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31"/>
      <c r="U132" s="29"/>
      <c r="V132" s="32"/>
      <c r="W132" s="33"/>
      <c r="X132" s="33"/>
    </row>
    <row r="133" spans="1:24" s="34" customFormat="1" ht="23.25" customHeight="1" x14ac:dyDescent="0.2">
      <c r="A133" s="25"/>
      <c r="B133" s="25"/>
      <c r="C133" s="25"/>
      <c r="D133" s="25"/>
      <c r="E133" s="26"/>
      <c r="F133" s="18" t="s">
        <v>159</v>
      </c>
      <c r="G133" s="19">
        <f>SUM(G134:G135)</f>
        <v>74000000</v>
      </c>
      <c r="H133" s="19">
        <f>SUM(H134:H135)</f>
        <v>33064116.699999999</v>
      </c>
      <c r="I133" s="21">
        <f>SUM(I134:I135)</f>
        <v>107064116.7</v>
      </c>
      <c r="J133" s="19">
        <f>SUM(J134:J135)</f>
        <v>10000000</v>
      </c>
      <c r="K133" s="19">
        <f t="shared" ref="K133:V133" si="10">SUM(K134:K135)</f>
        <v>3950067.91</v>
      </c>
      <c r="L133" s="19">
        <f t="shared" si="10"/>
        <v>0</v>
      </c>
      <c r="M133" s="19">
        <f t="shared" si="10"/>
        <v>0</v>
      </c>
      <c r="N133" s="19">
        <f t="shared" si="10"/>
        <v>0</v>
      </c>
      <c r="O133" s="19">
        <f t="shared" si="10"/>
        <v>0</v>
      </c>
      <c r="P133" s="19">
        <f t="shared" si="10"/>
        <v>0</v>
      </c>
      <c r="Q133" s="19">
        <f t="shared" si="10"/>
        <v>0</v>
      </c>
      <c r="R133" s="19">
        <f t="shared" si="10"/>
        <v>0</v>
      </c>
      <c r="S133" s="19">
        <f t="shared" si="10"/>
        <v>0</v>
      </c>
      <c r="T133" s="19">
        <f t="shared" si="10"/>
        <v>0</v>
      </c>
      <c r="U133" s="19">
        <f t="shared" si="10"/>
        <v>0</v>
      </c>
      <c r="V133" s="19">
        <f t="shared" si="10"/>
        <v>13950067.91</v>
      </c>
      <c r="W133" s="33"/>
      <c r="X133" s="33"/>
    </row>
    <row r="134" spans="1:24" s="34" customFormat="1" ht="23.25" customHeight="1" x14ac:dyDescent="0.2">
      <c r="A134" s="25">
        <v>2</v>
      </c>
      <c r="B134" s="25">
        <v>5</v>
      </c>
      <c r="C134" s="25">
        <v>3</v>
      </c>
      <c r="D134" s="25">
        <v>1</v>
      </c>
      <c r="E134" s="26" t="s">
        <v>25</v>
      </c>
      <c r="F134" s="27" t="s">
        <v>160</v>
      </c>
      <c r="G134" s="29">
        <f>+'[1]PRESUP. EJEC. 2025'!C156</f>
        <v>35000000</v>
      </c>
      <c r="H134" s="28">
        <f>+'[1]PRESUP. EJEC. 2025'!D156</f>
        <v>33064116.699999999</v>
      </c>
      <c r="I134" s="30">
        <f>+G134+H134</f>
        <v>68064116.700000003</v>
      </c>
      <c r="J134" s="56">
        <v>10000000</v>
      </c>
      <c r="K134" s="56">
        <v>2000000</v>
      </c>
      <c r="L134" s="29"/>
      <c r="M134" s="29"/>
      <c r="N134" s="29"/>
      <c r="O134" s="29"/>
      <c r="P134" s="29"/>
      <c r="Q134" s="29"/>
      <c r="R134" s="29"/>
      <c r="S134" s="29"/>
      <c r="T134" s="31"/>
      <c r="U134" s="29"/>
      <c r="V134" s="32">
        <f t="shared" si="7"/>
        <v>12000000</v>
      </c>
      <c r="W134" s="33"/>
      <c r="X134" s="33"/>
    </row>
    <row r="135" spans="1:24" s="34" customFormat="1" ht="23.25" customHeight="1" x14ac:dyDescent="0.2">
      <c r="A135" s="25">
        <v>2</v>
      </c>
      <c r="B135" s="25">
        <v>5</v>
      </c>
      <c r="C135" s="25">
        <v>3</v>
      </c>
      <c r="D135" s="25">
        <v>1</v>
      </c>
      <c r="E135" s="26" t="s">
        <v>41</v>
      </c>
      <c r="F135" s="27" t="s">
        <v>161</v>
      </c>
      <c r="G135" s="29">
        <f>+'[1]PRESUP. EJEC. 2025'!C157</f>
        <v>39000000</v>
      </c>
      <c r="H135" s="29">
        <f>+'[1]PRESUP. EJEC. 2025'!D157</f>
        <v>0</v>
      </c>
      <c r="I135" s="30">
        <f>+G135+H135</f>
        <v>39000000</v>
      </c>
      <c r="J135" s="29">
        <v>0</v>
      </c>
      <c r="K135" s="29">
        <v>1950067.91</v>
      </c>
      <c r="L135" s="29"/>
      <c r="M135" s="29"/>
      <c r="N135" s="29"/>
      <c r="O135" s="29"/>
      <c r="P135" s="29"/>
      <c r="Q135" s="29"/>
      <c r="R135" s="29"/>
      <c r="S135" s="29"/>
      <c r="T135" s="31"/>
      <c r="U135" s="29"/>
      <c r="V135" s="32">
        <f>SUM(J135:U135)</f>
        <v>1950067.91</v>
      </c>
      <c r="W135" s="33"/>
      <c r="X135" s="33"/>
    </row>
    <row r="136" spans="1:24" s="34" customFormat="1" ht="15" customHeight="1" x14ac:dyDescent="0.2">
      <c r="A136" s="25"/>
      <c r="B136" s="25"/>
      <c r="C136" s="25"/>
      <c r="D136" s="25"/>
      <c r="E136" s="26"/>
      <c r="F136" s="27"/>
      <c r="G136" s="29"/>
      <c r="H136" s="29"/>
      <c r="I136" s="30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31"/>
      <c r="U136" s="29"/>
      <c r="V136" s="32"/>
      <c r="W136" s="33"/>
      <c r="X136" s="33"/>
    </row>
    <row r="137" spans="1:24" s="34" customFormat="1" ht="23.25" customHeight="1" x14ac:dyDescent="0.2">
      <c r="A137" s="48"/>
      <c r="B137" s="48"/>
      <c r="C137" s="48"/>
      <c r="D137" s="48"/>
      <c r="E137" s="49"/>
      <c r="F137" s="40" t="s">
        <v>162</v>
      </c>
      <c r="G137" s="50">
        <f>SUM(G138:G158)</f>
        <v>16400000</v>
      </c>
      <c r="H137" s="50">
        <f>SUM(H138:H158)</f>
        <v>3920730.76</v>
      </c>
      <c r="I137" s="50">
        <f>SUM(I138:I158)</f>
        <v>20320730.759999998</v>
      </c>
      <c r="J137" s="50">
        <f>SUM(J138:J158)</f>
        <v>0</v>
      </c>
      <c r="K137" s="50">
        <f t="shared" ref="K137:V137" si="11">SUM(K138:K158)</f>
        <v>0</v>
      </c>
      <c r="L137" s="50">
        <f t="shared" si="11"/>
        <v>0</v>
      </c>
      <c r="M137" s="50">
        <f t="shared" si="11"/>
        <v>0</v>
      </c>
      <c r="N137" s="50">
        <f t="shared" si="11"/>
        <v>0</v>
      </c>
      <c r="O137" s="50">
        <f t="shared" si="11"/>
        <v>0</v>
      </c>
      <c r="P137" s="50">
        <f t="shared" si="11"/>
        <v>0</v>
      </c>
      <c r="Q137" s="50">
        <f>SUM(Q138:Q158)</f>
        <v>0</v>
      </c>
      <c r="R137" s="50">
        <f>SUM(R138:R158)</f>
        <v>0</v>
      </c>
      <c r="S137" s="50">
        <f t="shared" si="11"/>
        <v>0</v>
      </c>
      <c r="T137" s="50">
        <f t="shared" si="11"/>
        <v>0</v>
      </c>
      <c r="U137" s="50">
        <f t="shared" si="11"/>
        <v>0</v>
      </c>
      <c r="V137" s="50">
        <f t="shared" si="11"/>
        <v>0</v>
      </c>
      <c r="W137" s="33"/>
      <c r="X137" s="33"/>
    </row>
    <row r="138" spans="1:24" s="34" customFormat="1" ht="23.25" customHeight="1" x14ac:dyDescent="0.2">
      <c r="A138" s="25">
        <v>2</v>
      </c>
      <c r="B138" s="25">
        <v>6</v>
      </c>
      <c r="C138" s="25">
        <v>1</v>
      </c>
      <c r="D138" s="25">
        <v>1</v>
      </c>
      <c r="E138" s="26" t="s">
        <v>25</v>
      </c>
      <c r="F138" s="27" t="s">
        <v>163</v>
      </c>
      <c r="G138" s="29">
        <f>+'[1]PRESUP. EJEC. 2025'!C160</f>
        <v>2000000</v>
      </c>
      <c r="H138" s="29">
        <v>0</v>
      </c>
      <c r="I138" s="30">
        <f>+G138+H138</f>
        <v>2000000</v>
      </c>
      <c r="J138" s="29"/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9">
        <v>0</v>
      </c>
      <c r="Q138" s="29">
        <v>0</v>
      </c>
      <c r="R138" s="29">
        <v>0</v>
      </c>
      <c r="S138" s="29"/>
      <c r="T138" s="31"/>
      <c r="U138" s="29"/>
      <c r="V138" s="32">
        <f t="shared" si="7"/>
        <v>0</v>
      </c>
      <c r="W138" s="33"/>
      <c r="X138" s="33"/>
    </row>
    <row r="139" spans="1:24" s="34" customFormat="1" ht="23.25" customHeight="1" x14ac:dyDescent="0.2">
      <c r="A139" s="25">
        <v>2</v>
      </c>
      <c r="B139" s="25">
        <v>6</v>
      </c>
      <c r="C139" s="25">
        <v>1</v>
      </c>
      <c r="D139" s="25">
        <v>2</v>
      </c>
      <c r="E139" s="26" t="s">
        <v>25</v>
      </c>
      <c r="F139" s="27" t="s">
        <v>164</v>
      </c>
      <c r="G139" s="29">
        <f>+'[1]PRESUP. EJEC. 2025'!C161</f>
        <v>1000000</v>
      </c>
      <c r="H139" s="29">
        <f>+'[1]PRESUP. EJEC. 2025'!D160</f>
        <v>74764.800000000003</v>
      </c>
      <c r="I139" s="30">
        <f t="shared" ref="I139:I158" si="12">+G139+H139</f>
        <v>1074764.8</v>
      </c>
      <c r="J139" s="29">
        <v>0</v>
      </c>
      <c r="K139" s="29">
        <v>0</v>
      </c>
      <c r="L139" s="29"/>
      <c r="M139" s="29"/>
      <c r="N139" s="29"/>
      <c r="O139" s="29"/>
      <c r="P139" s="29"/>
      <c r="Q139" s="29"/>
      <c r="R139" s="29"/>
      <c r="S139" s="29"/>
      <c r="T139" s="31"/>
      <c r="U139" s="29"/>
      <c r="V139" s="32">
        <f t="shared" si="7"/>
        <v>0</v>
      </c>
      <c r="W139" s="33"/>
      <c r="X139" s="33"/>
    </row>
    <row r="140" spans="1:24" s="34" customFormat="1" ht="23.25" customHeight="1" x14ac:dyDescent="0.2">
      <c r="A140" s="25">
        <v>2</v>
      </c>
      <c r="B140" s="25">
        <v>6</v>
      </c>
      <c r="C140" s="25">
        <v>1</v>
      </c>
      <c r="D140" s="25">
        <v>3</v>
      </c>
      <c r="E140" s="26" t="s">
        <v>25</v>
      </c>
      <c r="F140" s="27" t="s">
        <v>165</v>
      </c>
      <c r="G140" s="29">
        <f>+'[1]PRESUP. EJEC. 2025'!C162</f>
        <v>5000000</v>
      </c>
      <c r="H140" s="29">
        <f>+'[1]PRESUP. EJEC. 2025'!D162</f>
        <v>0</v>
      </c>
      <c r="I140" s="30">
        <f t="shared" si="12"/>
        <v>5000000</v>
      </c>
      <c r="J140" s="29">
        <v>0</v>
      </c>
      <c r="K140" s="29">
        <v>0</v>
      </c>
      <c r="L140" s="29"/>
      <c r="M140" s="29"/>
      <c r="N140" s="29"/>
      <c r="O140" s="29"/>
      <c r="P140" s="29"/>
      <c r="Q140" s="29"/>
      <c r="R140" s="29"/>
      <c r="S140" s="29"/>
      <c r="T140" s="31"/>
      <c r="U140" s="29"/>
      <c r="V140" s="32">
        <f t="shared" si="7"/>
        <v>0</v>
      </c>
      <c r="W140" s="33"/>
      <c r="X140" s="33"/>
    </row>
    <row r="141" spans="1:24" s="45" customFormat="1" ht="23.25" customHeight="1" x14ac:dyDescent="0.2">
      <c r="A141" s="25">
        <v>2</v>
      </c>
      <c r="B141" s="25">
        <v>6</v>
      </c>
      <c r="C141" s="25">
        <v>1</v>
      </c>
      <c r="D141" s="25">
        <v>4</v>
      </c>
      <c r="E141" s="26" t="s">
        <v>25</v>
      </c>
      <c r="F141" s="27" t="s">
        <v>166</v>
      </c>
      <c r="G141" s="29">
        <f>+'[1]PRESUP. EJEC. 2025'!C163</f>
        <v>100000</v>
      </c>
      <c r="H141" s="29">
        <f>+'[1]PRESUP. EJEC. 2025'!D163</f>
        <v>2989965.94</v>
      </c>
      <c r="I141" s="30">
        <f t="shared" si="12"/>
        <v>3089965.94</v>
      </c>
      <c r="J141" s="29">
        <v>0</v>
      </c>
      <c r="K141" s="29">
        <v>0</v>
      </c>
      <c r="L141" s="29"/>
      <c r="M141" s="29"/>
      <c r="N141" s="29"/>
      <c r="O141" s="29"/>
      <c r="P141" s="29"/>
      <c r="Q141" s="29"/>
      <c r="R141" s="29"/>
      <c r="S141" s="29"/>
      <c r="T141" s="31"/>
      <c r="U141" s="29"/>
      <c r="V141" s="32">
        <f t="shared" si="7"/>
        <v>0</v>
      </c>
      <c r="W141" s="44"/>
      <c r="X141" s="44"/>
    </row>
    <row r="142" spans="1:24" s="34" customFormat="1" ht="23.25" hidden="1" customHeight="1" x14ac:dyDescent="0.2">
      <c r="A142" s="25">
        <v>2</v>
      </c>
      <c r="B142" s="25">
        <v>6</v>
      </c>
      <c r="C142" s="25">
        <v>1</v>
      </c>
      <c r="D142" s="25">
        <v>9</v>
      </c>
      <c r="E142" s="26" t="s">
        <v>25</v>
      </c>
      <c r="F142" s="27" t="s">
        <v>167</v>
      </c>
      <c r="G142" s="29"/>
      <c r="H142" s="29"/>
      <c r="I142" s="30"/>
      <c r="J142" s="29"/>
      <c r="K142" s="29">
        <v>0</v>
      </c>
      <c r="L142" s="29"/>
      <c r="M142" s="29"/>
      <c r="N142" s="29"/>
      <c r="O142" s="29"/>
      <c r="P142" s="29"/>
      <c r="Q142" s="29"/>
      <c r="R142" s="29"/>
      <c r="S142" s="29"/>
      <c r="T142" s="31"/>
      <c r="U142" s="29"/>
      <c r="V142" s="32"/>
      <c r="W142" s="33"/>
      <c r="X142" s="33"/>
    </row>
    <row r="143" spans="1:24" s="45" customFormat="1" ht="23.25" hidden="1" customHeight="1" x14ac:dyDescent="0.2">
      <c r="A143" s="25">
        <v>2</v>
      </c>
      <c r="B143" s="25">
        <v>6</v>
      </c>
      <c r="C143" s="25">
        <v>2</v>
      </c>
      <c r="D143" s="25">
        <v>1</v>
      </c>
      <c r="E143" s="26" t="s">
        <v>25</v>
      </c>
      <c r="F143" s="27" t="s">
        <v>168</v>
      </c>
      <c r="G143" s="29">
        <v>0</v>
      </c>
      <c r="H143" s="29">
        <f>+'[1]PRESUP. EJEC. 2025'!D165</f>
        <v>0</v>
      </c>
      <c r="I143" s="30">
        <f t="shared" si="12"/>
        <v>0</v>
      </c>
      <c r="J143" s="29"/>
      <c r="K143" s="29">
        <v>0</v>
      </c>
      <c r="L143" s="29"/>
      <c r="M143" s="29"/>
      <c r="N143" s="29"/>
      <c r="O143" s="29"/>
      <c r="P143" s="29"/>
      <c r="Q143" s="29"/>
      <c r="R143" s="29"/>
      <c r="S143" s="29"/>
      <c r="T143" s="31"/>
      <c r="U143" s="29"/>
      <c r="V143" s="32">
        <f t="shared" si="7"/>
        <v>0</v>
      </c>
      <c r="W143" s="44"/>
      <c r="X143" s="44"/>
    </row>
    <row r="144" spans="1:24" s="34" customFormat="1" ht="23.25" hidden="1" customHeight="1" x14ac:dyDescent="0.2">
      <c r="A144" s="25">
        <v>2</v>
      </c>
      <c r="B144" s="25">
        <v>6</v>
      </c>
      <c r="C144" s="25">
        <v>3</v>
      </c>
      <c r="D144" s="25">
        <v>1</v>
      </c>
      <c r="E144" s="26" t="s">
        <v>25</v>
      </c>
      <c r="F144" s="27" t="s">
        <v>169</v>
      </c>
      <c r="G144" s="29"/>
      <c r="H144" s="29"/>
      <c r="I144" s="30"/>
      <c r="J144" s="29"/>
      <c r="K144" s="29">
        <v>0</v>
      </c>
      <c r="L144" s="29"/>
      <c r="M144" s="29"/>
      <c r="N144" s="29"/>
      <c r="O144" s="29"/>
      <c r="P144" s="29"/>
      <c r="Q144" s="29"/>
      <c r="R144" s="29"/>
      <c r="S144" s="29"/>
      <c r="T144" s="31"/>
      <c r="U144" s="29"/>
      <c r="V144" s="32"/>
      <c r="W144" s="33"/>
      <c r="X144" s="33"/>
    </row>
    <row r="145" spans="1:25" s="34" customFormat="1" ht="23.25" hidden="1" customHeight="1" x14ac:dyDescent="0.2">
      <c r="A145" s="25">
        <v>2</v>
      </c>
      <c r="B145" s="25">
        <v>6</v>
      </c>
      <c r="C145" s="25">
        <v>4</v>
      </c>
      <c r="D145" s="25">
        <v>1</v>
      </c>
      <c r="E145" s="26" t="s">
        <v>25</v>
      </c>
      <c r="F145" s="27" t="s">
        <v>170</v>
      </c>
      <c r="G145" s="29">
        <v>0</v>
      </c>
      <c r="H145" s="29">
        <f>+'[1]PRESUP. EJEC. 2025'!D167</f>
        <v>0</v>
      </c>
      <c r="I145" s="30">
        <f t="shared" si="12"/>
        <v>0</v>
      </c>
      <c r="J145" s="29"/>
      <c r="K145" s="29">
        <v>0</v>
      </c>
      <c r="L145" s="29"/>
      <c r="M145" s="29"/>
      <c r="N145" s="29"/>
      <c r="O145" s="29"/>
      <c r="P145" s="29"/>
      <c r="Q145" s="29"/>
      <c r="R145" s="29"/>
      <c r="S145" s="29"/>
      <c r="T145" s="31"/>
      <c r="U145" s="29"/>
      <c r="V145" s="32">
        <f t="shared" si="7"/>
        <v>0</v>
      </c>
      <c r="W145" s="33"/>
      <c r="X145" s="33"/>
    </row>
    <row r="146" spans="1:25" s="34" customFormat="1" ht="23.25" hidden="1" customHeight="1" x14ac:dyDescent="0.2">
      <c r="A146" s="25">
        <v>2</v>
      </c>
      <c r="B146" s="25">
        <v>6</v>
      </c>
      <c r="C146" s="25">
        <v>4</v>
      </c>
      <c r="D146" s="25">
        <v>6</v>
      </c>
      <c r="E146" s="26" t="s">
        <v>25</v>
      </c>
      <c r="F146" s="27" t="s">
        <v>171</v>
      </c>
      <c r="G146" s="29">
        <v>0</v>
      </c>
      <c r="H146" s="29"/>
      <c r="I146" s="30"/>
      <c r="J146" s="29"/>
      <c r="K146" s="29">
        <v>0</v>
      </c>
      <c r="L146" s="29"/>
      <c r="M146" s="29"/>
      <c r="N146" s="29"/>
      <c r="O146" s="29"/>
      <c r="P146" s="29"/>
      <c r="Q146" s="29"/>
      <c r="R146" s="29"/>
      <c r="S146" s="29"/>
      <c r="T146" s="31"/>
      <c r="U146" s="29"/>
      <c r="V146" s="32"/>
      <c r="W146" s="33"/>
      <c r="X146" s="33"/>
    </row>
    <row r="147" spans="1:25" s="34" customFormat="1" ht="23.25" customHeight="1" x14ac:dyDescent="0.2">
      <c r="A147" s="25">
        <v>2</v>
      </c>
      <c r="B147" s="25">
        <v>6</v>
      </c>
      <c r="C147" s="25">
        <v>4</v>
      </c>
      <c r="D147" s="25">
        <v>7</v>
      </c>
      <c r="E147" s="26" t="s">
        <v>25</v>
      </c>
      <c r="F147" s="27" t="s">
        <v>172</v>
      </c>
      <c r="G147" s="29">
        <f>+'[1]PRESUP. EJEC. 2025'!C169</f>
        <v>300000</v>
      </c>
      <c r="H147" s="29">
        <f>+'[1]PRESUP. EJEC. 2025'!D169</f>
        <v>656000</v>
      </c>
      <c r="I147" s="30">
        <f t="shared" si="12"/>
        <v>956000</v>
      </c>
      <c r="J147" s="29">
        <v>0</v>
      </c>
      <c r="K147" s="29">
        <v>0</v>
      </c>
      <c r="L147" s="29"/>
      <c r="M147" s="29"/>
      <c r="N147" s="29"/>
      <c r="O147" s="29"/>
      <c r="P147" s="29"/>
      <c r="Q147" s="29"/>
      <c r="R147" s="29"/>
      <c r="S147" s="29"/>
      <c r="T147" s="31"/>
      <c r="U147" s="29"/>
      <c r="V147" s="32">
        <f t="shared" si="7"/>
        <v>0</v>
      </c>
      <c r="W147" s="33"/>
      <c r="X147" s="33"/>
    </row>
    <row r="148" spans="1:25" s="34" customFormat="1" ht="23.25" hidden="1" customHeight="1" x14ac:dyDescent="0.2">
      <c r="A148" s="25">
        <v>2</v>
      </c>
      <c r="B148" s="25">
        <v>6</v>
      </c>
      <c r="C148" s="25">
        <v>4</v>
      </c>
      <c r="D148" s="25">
        <v>8</v>
      </c>
      <c r="E148" s="26" t="s">
        <v>25</v>
      </c>
      <c r="F148" s="27" t="s">
        <v>173</v>
      </c>
      <c r="G148" s="29">
        <v>0</v>
      </c>
      <c r="H148" s="29"/>
      <c r="I148" s="30"/>
      <c r="J148" s="29"/>
      <c r="K148" s="29">
        <v>0</v>
      </c>
      <c r="L148" s="29"/>
      <c r="M148" s="29"/>
      <c r="N148" s="29"/>
      <c r="O148" s="29"/>
      <c r="P148" s="29"/>
      <c r="Q148" s="29"/>
      <c r="R148" s="29"/>
      <c r="S148" s="29"/>
      <c r="T148" s="31"/>
      <c r="U148" s="29"/>
      <c r="V148" s="32"/>
      <c r="W148" s="33"/>
      <c r="X148" s="33"/>
    </row>
    <row r="149" spans="1:25" s="34" customFormat="1" ht="23.25" hidden="1" customHeight="1" x14ac:dyDescent="0.2">
      <c r="A149" s="25">
        <v>2</v>
      </c>
      <c r="B149" s="25">
        <v>6</v>
      </c>
      <c r="C149" s="25">
        <v>5</v>
      </c>
      <c r="D149" s="25">
        <v>2</v>
      </c>
      <c r="E149" s="26" t="s">
        <v>25</v>
      </c>
      <c r="F149" s="27" t="s">
        <v>174</v>
      </c>
      <c r="G149" s="29">
        <v>0</v>
      </c>
      <c r="H149" s="29"/>
      <c r="I149" s="30"/>
      <c r="J149" s="29"/>
      <c r="K149" s="29">
        <v>0</v>
      </c>
      <c r="L149" s="29"/>
      <c r="M149" s="29"/>
      <c r="N149" s="29"/>
      <c r="O149" s="29"/>
      <c r="P149" s="29"/>
      <c r="Q149" s="29"/>
      <c r="R149" s="29"/>
      <c r="S149" s="29"/>
      <c r="T149" s="31"/>
      <c r="U149" s="29"/>
      <c r="V149" s="32"/>
      <c r="W149" s="33"/>
      <c r="X149" s="33"/>
    </row>
    <row r="150" spans="1:25" s="34" customFormat="1" ht="23.25" customHeight="1" x14ac:dyDescent="0.2">
      <c r="A150" s="25">
        <v>2</v>
      </c>
      <c r="B150" s="25">
        <v>6</v>
      </c>
      <c r="C150" s="25">
        <v>5</v>
      </c>
      <c r="D150" s="25">
        <v>4</v>
      </c>
      <c r="E150" s="26" t="s">
        <v>25</v>
      </c>
      <c r="F150" s="27" t="s">
        <v>175</v>
      </c>
      <c r="G150" s="29">
        <f>+'[1]PRESUP. EJEC. 2025'!C172</f>
        <v>2000000</v>
      </c>
      <c r="H150" s="29">
        <f>+'[1]PRESUP. EJEC. 2025'!D172</f>
        <v>200000.02</v>
      </c>
      <c r="I150" s="30">
        <f t="shared" si="12"/>
        <v>2200000.02</v>
      </c>
      <c r="J150" s="29">
        <v>0</v>
      </c>
      <c r="K150" s="29">
        <v>0</v>
      </c>
      <c r="L150" s="29"/>
      <c r="M150" s="29"/>
      <c r="N150" s="29"/>
      <c r="O150" s="29"/>
      <c r="P150" s="29"/>
      <c r="Q150" s="29"/>
      <c r="R150" s="29"/>
      <c r="S150" s="29"/>
      <c r="T150" s="31"/>
      <c r="U150" s="29"/>
      <c r="V150" s="32">
        <f t="shared" si="7"/>
        <v>0</v>
      </c>
      <c r="W150" s="33"/>
      <c r="X150" s="33"/>
    </row>
    <row r="151" spans="1:25" s="34" customFormat="1" ht="23.25" customHeight="1" x14ac:dyDescent="0.2">
      <c r="A151" s="25">
        <v>2</v>
      </c>
      <c r="B151" s="25">
        <v>6</v>
      </c>
      <c r="C151" s="25">
        <v>5</v>
      </c>
      <c r="D151" s="25">
        <v>5</v>
      </c>
      <c r="E151" s="26" t="s">
        <v>25</v>
      </c>
      <c r="F151" s="53" t="s">
        <v>176</v>
      </c>
      <c r="G151" s="29">
        <f>+'[1]PRESUP. EJEC. 2025'!C173</f>
        <v>1000000</v>
      </c>
      <c r="H151" s="29">
        <f>+'[1]PRESUP. EJEC. 2025'!D173</f>
        <v>0</v>
      </c>
      <c r="I151" s="30">
        <f t="shared" si="12"/>
        <v>1000000</v>
      </c>
      <c r="J151" s="29">
        <v>0</v>
      </c>
      <c r="K151" s="29">
        <v>0</v>
      </c>
      <c r="L151" s="29"/>
      <c r="M151" s="29"/>
      <c r="N151" s="29"/>
      <c r="O151" s="29"/>
      <c r="P151" s="29"/>
      <c r="Q151" s="29"/>
      <c r="R151" s="29"/>
      <c r="S151" s="29"/>
      <c r="T151" s="31"/>
      <c r="U151" s="29"/>
      <c r="V151" s="32">
        <f t="shared" si="7"/>
        <v>0</v>
      </c>
      <c r="W151" s="33"/>
      <c r="X151" s="33"/>
    </row>
    <row r="152" spans="1:25" s="34" customFormat="1" ht="23.25" customHeight="1" x14ac:dyDescent="0.2">
      <c r="A152" s="25">
        <v>2</v>
      </c>
      <c r="B152" s="25">
        <v>6</v>
      </c>
      <c r="C152" s="25">
        <v>5</v>
      </c>
      <c r="D152" s="25">
        <v>3</v>
      </c>
      <c r="E152" s="26" t="s">
        <v>25</v>
      </c>
      <c r="F152" s="27" t="s">
        <v>177</v>
      </c>
      <c r="G152" s="29">
        <f>+'[1]PRESUP. EJEC. 2025'!C171</f>
        <v>1000000</v>
      </c>
      <c r="H152" s="29">
        <f>+'[1]PRESUP. EJEC. 2025'!D171</f>
        <v>0</v>
      </c>
      <c r="I152" s="30">
        <f t="shared" si="12"/>
        <v>1000000</v>
      </c>
      <c r="J152" s="29">
        <v>0</v>
      </c>
      <c r="K152" s="29">
        <v>0</v>
      </c>
      <c r="L152" s="29"/>
      <c r="M152" s="29"/>
      <c r="N152" s="29"/>
      <c r="O152" s="29"/>
      <c r="P152" s="29"/>
      <c r="Q152" s="29"/>
      <c r="R152" s="29"/>
      <c r="S152" s="29"/>
      <c r="T152" s="31"/>
      <c r="U152" s="29"/>
      <c r="V152" s="32">
        <f t="shared" si="7"/>
        <v>0</v>
      </c>
      <c r="W152" s="33"/>
      <c r="X152" s="33"/>
    </row>
    <row r="153" spans="1:25" s="34" customFormat="1" ht="23.25" customHeight="1" x14ac:dyDescent="0.2">
      <c r="A153" s="25">
        <v>2</v>
      </c>
      <c r="B153" s="25">
        <v>6</v>
      </c>
      <c r="C153" s="25">
        <v>5</v>
      </c>
      <c r="D153" s="25">
        <v>8</v>
      </c>
      <c r="E153" s="26" t="s">
        <v>25</v>
      </c>
      <c r="F153" s="27" t="s">
        <v>178</v>
      </c>
      <c r="G153" s="29">
        <f>+'[1]PRESUP. EJEC. 2025'!C175</f>
        <v>500000</v>
      </c>
      <c r="H153" s="29">
        <v>0</v>
      </c>
      <c r="I153" s="30">
        <f t="shared" si="12"/>
        <v>500000</v>
      </c>
      <c r="J153" s="29">
        <v>0</v>
      </c>
      <c r="K153" s="29">
        <v>0</v>
      </c>
      <c r="L153" s="29"/>
      <c r="M153" s="29"/>
      <c r="N153" s="29"/>
      <c r="O153" s="29"/>
      <c r="P153" s="29"/>
      <c r="Q153" s="29"/>
      <c r="R153" s="29"/>
      <c r="S153" s="29"/>
      <c r="T153" s="31"/>
      <c r="U153" s="29"/>
      <c r="V153" s="32">
        <f t="shared" si="7"/>
        <v>0</v>
      </c>
      <c r="W153" s="33"/>
      <c r="X153" s="33"/>
    </row>
    <row r="154" spans="1:25" s="34" customFormat="1" ht="23.25" customHeight="1" x14ac:dyDescent="0.2">
      <c r="A154" s="25">
        <v>2</v>
      </c>
      <c r="B154" s="25">
        <v>6</v>
      </c>
      <c r="C154" s="25">
        <v>6</v>
      </c>
      <c r="D154" s="25">
        <v>2</v>
      </c>
      <c r="E154" s="26" t="s">
        <v>25</v>
      </c>
      <c r="F154" s="27" t="s">
        <v>179</v>
      </c>
      <c r="G154" s="29">
        <f>+'[1]PRESUP. EJEC. 2025'!C176</f>
        <v>1000000</v>
      </c>
      <c r="H154" s="29">
        <f>+'[1]PRESUP. EJEC. 2025'!D176</f>
        <v>0</v>
      </c>
      <c r="I154" s="30">
        <f t="shared" si="12"/>
        <v>1000000</v>
      </c>
      <c r="J154" s="29">
        <v>0</v>
      </c>
      <c r="K154" s="29">
        <v>0</v>
      </c>
      <c r="L154" s="29"/>
      <c r="M154" s="29"/>
      <c r="N154" s="29"/>
      <c r="O154" s="29"/>
      <c r="P154" s="29"/>
      <c r="Q154" s="29"/>
      <c r="R154" s="29"/>
      <c r="S154" s="29"/>
      <c r="T154" s="31"/>
      <c r="U154" s="29"/>
      <c r="V154" s="32">
        <f t="shared" si="7"/>
        <v>0</v>
      </c>
      <c r="W154" s="33"/>
      <c r="X154" s="33"/>
    </row>
    <row r="155" spans="1:25" s="34" customFormat="1" ht="23.25" customHeight="1" x14ac:dyDescent="0.2">
      <c r="A155" s="25">
        <v>2</v>
      </c>
      <c r="B155" s="25">
        <v>6</v>
      </c>
      <c r="C155" s="25">
        <v>8</v>
      </c>
      <c r="D155" s="25">
        <v>3</v>
      </c>
      <c r="E155" s="26" t="s">
        <v>25</v>
      </c>
      <c r="F155" s="27" t="s">
        <v>180</v>
      </c>
      <c r="G155" s="29">
        <f>+'[1]PRESUP. EJEC. 2025'!C177</f>
        <v>2500000</v>
      </c>
      <c r="H155" s="29">
        <v>0</v>
      </c>
      <c r="I155" s="30">
        <f t="shared" si="12"/>
        <v>2500000</v>
      </c>
      <c r="J155" s="29">
        <v>0</v>
      </c>
      <c r="K155" s="29">
        <v>0</v>
      </c>
      <c r="L155" s="29"/>
      <c r="M155" s="29"/>
      <c r="N155" s="29"/>
      <c r="O155" s="29"/>
      <c r="P155" s="29"/>
      <c r="Q155" s="29"/>
      <c r="R155" s="29"/>
      <c r="S155" s="29"/>
      <c r="T155" s="31"/>
      <c r="U155" s="29"/>
      <c r="V155" s="32">
        <f t="shared" si="7"/>
        <v>0</v>
      </c>
      <c r="W155" s="33"/>
      <c r="X155" s="33"/>
    </row>
    <row r="156" spans="1:25" s="34" customFormat="1" ht="23.25" hidden="1" customHeight="1" x14ac:dyDescent="0.2">
      <c r="A156" s="25">
        <v>2</v>
      </c>
      <c r="B156" s="25">
        <v>6</v>
      </c>
      <c r="C156" s="25">
        <v>8</v>
      </c>
      <c r="D156" s="25">
        <v>6</v>
      </c>
      <c r="E156" s="26" t="s">
        <v>25</v>
      </c>
      <c r="F156" s="27" t="s">
        <v>181</v>
      </c>
      <c r="G156" s="29">
        <v>0</v>
      </c>
      <c r="H156" s="29"/>
      <c r="I156" s="30">
        <f t="shared" si="12"/>
        <v>0</v>
      </c>
      <c r="J156" s="29"/>
      <c r="K156" s="29">
        <v>0</v>
      </c>
      <c r="L156" s="29"/>
      <c r="M156" s="29"/>
      <c r="N156" s="29"/>
      <c r="O156" s="29"/>
      <c r="P156" s="29"/>
      <c r="Q156" s="29"/>
      <c r="R156" s="29"/>
      <c r="S156" s="29"/>
      <c r="T156" s="31"/>
      <c r="U156" s="29"/>
      <c r="V156" s="32">
        <f t="shared" si="7"/>
        <v>0</v>
      </c>
      <c r="W156" s="33"/>
      <c r="X156" s="33"/>
    </row>
    <row r="157" spans="1:25" s="34" customFormat="1" ht="23.25" hidden="1" customHeight="1" x14ac:dyDescent="0.2">
      <c r="A157" s="25">
        <v>2</v>
      </c>
      <c r="B157" s="25">
        <v>6</v>
      </c>
      <c r="C157" s="25">
        <v>9</v>
      </c>
      <c r="D157" s="25">
        <v>5</v>
      </c>
      <c r="E157" s="26" t="s">
        <v>41</v>
      </c>
      <c r="F157" s="27" t="s">
        <v>182</v>
      </c>
      <c r="G157" s="29">
        <v>0</v>
      </c>
      <c r="H157" s="29">
        <f>+'[1]PRESUP. EJEC. 2025'!D179</f>
        <v>0</v>
      </c>
      <c r="I157" s="30">
        <f t="shared" si="12"/>
        <v>0</v>
      </c>
      <c r="J157" s="29"/>
      <c r="K157" s="29">
        <v>0</v>
      </c>
      <c r="L157" s="29"/>
      <c r="M157" s="29"/>
      <c r="N157" s="29"/>
      <c r="O157" s="29"/>
      <c r="P157" s="29"/>
      <c r="Q157" s="29"/>
      <c r="R157" s="29"/>
      <c r="S157" s="29"/>
      <c r="T157" s="31"/>
      <c r="U157" s="29"/>
      <c r="V157" s="32">
        <f t="shared" si="7"/>
        <v>0</v>
      </c>
      <c r="W157" s="33"/>
      <c r="X157" s="33"/>
    </row>
    <row r="158" spans="1:25" s="34" customFormat="1" ht="23.25" hidden="1" customHeight="1" x14ac:dyDescent="0.2">
      <c r="A158" s="25">
        <v>2</v>
      </c>
      <c r="B158" s="25">
        <v>6</v>
      </c>
      <c r="C158" s="25">
        <v>10</v>
      </c>
      <c r="D158" s="25">
        <v>2</v>
      </c>
      <c r="E158" s="26" t="s">
        <v>25</v>
      </c>
      <c r="F158" s="27" t="s">
        <v>183</v>
      </c>
      <c r="G158" s="29">
        <v>0</v>
      </c>
      <c r="H158" s="29"/>
      <c r="I158" s="30">
        <f t="shared" si="12"/>
        <v>0</v>
      </c>
      <c r="J158" s="29"/>
      <c r="K158" s="29">
        <v>0</v>
      </c>
      <c r="L158" s="29"/>
      <c r="M158" s="29"/>
      <c r="N158" s="29"/>
      <c r="O158" s="29"/>
      <c r="P158" s="29"/>
      <c r="Q158" s="29"/>
      <c r="R158" s="29"/>
      <c r="S158" s="29"/>
      <c r="T158" s="31"/>
      <c r="U158" s="29"/>
      <c r="V158" s="32">
        <f t="shared" si="7"/>
        <v>0</v>
      </c>
      <c r="W158" s="33"/>
      <c r="X158" s="33"/>
    </row>
    <row r="159" spans="1:25" s="34" customFormat="1" ht="7.5" customHeight="1" x14ac:dyDescent="0.2">
      <c r="A159" s="25"/>
      <c r="B159" s="25"/>
      <c r="C159" s="25"/>
      <c r="D159" s="25"/>
      <c r="E159" s="26"/>
      <c r="F159" s="27"/>
      <c r="G159" s="29"/>
      <c r="H159" s="29"/>
      <c r="I159" s="30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31"/>
      <c r="U159" s="29"/>
      <c r="V159" s="32"/>
      <c r="W159" s="33"/>
      <c r="X159" s="33"/>
      <c r="Y159" s="34" t="s">
        <v>184</v>
      </c>
    </row>
    <row r="160" spans="1:25" s="34" customFormat="1" ht="23.25" customHeight="1" x14ac:dyDescent="0.2">
      <c r="A160" s="48"/>
      <c r="B160" s="48"/>
      <c r="C160" s="48"/>
      <c r="D160" s="48"/>
      <c r="E160" s="49"/>
      <c r="F160" s="40" t="s">
        <v>185</v>
      </c>
      <c r="G160" s="42">
        <f>SUM(G161:G163)</f>
        <v>10000000</v>
      </c>
      <c r="H160" s="42">
        <f>SUM(H161:H164)</f>
        <v>457136052.31</v>
      </c>
      <c r="I160" s="42">
        <f>SUM(I161:I164)</f>
        <v>467136052.31</v>
      </c>
      <c r="J160" s="42">
        <f t="shared" ref="J160:V160" si="13">SUM(J161:J164)</f>
        <v>0</v>
      </c>
      <c r="K160" s="42">
        <f t="shared" si="13"/>
        <v>117555477.28</v>
      </c>
      <c r="L160" s="42">
        <f t="shared" si="13"/>
        <v>0</v>
      </c>
      <c r="M160" s="42">
        <f t="shared" si="13"/>
        <v>0</v>
      </c>
      <c r="N160" s="42">
        <f t="shared" si="13"/>
        <v>0</v>
      </c>
      <c r="O160" s="42">
        <f t="shared" si="13"/>
        <v>0</v>
      </c>
      <c r="P160" s="42">
        <f t="shared" si="13"/>
        <v>0</v>
      </c>
      <c r="Q160" s="42">
        <f t="shared" si="13"/>
        <v>0</v>
      </c>
      <c r="R160" s="42">
        <f t="shared" si="13"/>
        <v>0</v>
      </c>
      <c r="S160" s="42">
        <f t="shared" si="13"/>
        <v>0</v>
      </c>
      <c r="T160" s="42">
        <f t="shared" si="13"/>
        <v>0</v>
      </c>
      <c r="U160" s="42">
        <f t="shared" si="13"/>
        <v>0</v>
      </c>
      <c r="V160" s="42">
        <f t="shared" si="13"/>
        <v>117555477.28</v>
      </c>
      <c r="W160" s="33"/>
      <c r="X160" s="33"/>
    </row>
    <row r="161" spans="1:24" ht="23.25" customHeight="1" x14ac:dyDescent="0.25">
      <c r="A161" s="25">
        <v>2</v>
      </c>
      <c r="B161" s="25">
        <v>7</v>
      </c>
      <c r="C161" s="25">
        <v>1</v>
      </c>
      <c r="D161" s="25">
        <v>2</v>
      </c>
      <c r="E161" s="26" t="s">
        <v>25</v>
      </c>
      <c r="F161" s="27" t="s">
        <v>186</v>
      </c>
      <c r="G161" s="29">
        <f>+'[1]PRESUP. EJEC. 2025'!C181</f>
        <v>5000000</v>
      </c>
      <c r="H161" s="29">
        <f>+'[1]PRESUP. EJEC. 2025'!D181</f>
        <v>0</v>
      </c>
      <c r="I161" s="30">
        <f>+G161+H161</f>
        <v>5000000</v>
      </c>
      <c r="J161" s="57">
        <v>0</v>
      </c>
      <c r="K161" s="57"/>
      <c r="L161" s="58"/>
      <c r="M161" s="58"/>
      <c r="N161" s="29"/>
      <c r="O161" s="29"/>
      <c r="P161" s="29"/>
      <c r="Q161" s="29"/>
      <c r="R161" s="58"/>
      <c r="S161" s="58"/>
      <c r="T161" s="59"/>
      <c r="U161" s="29"/>
      <c r="V161" s="32">
        <f>SUM(J161:U161)</f>
        <v>0</v>
      </c>
    </row>
    <row r="162" spans="1:24" x14ac:dyDescent="0.25">
      <c r="A162" s="25">
        <v>2</v>
      </c>
      <c r="B162" s="25">
        <v>7</v>
      </c>
      <c r="C162" s="25">
        <v>1</v>
      </c>
      <c r="D162" s="25">
        <v>3</v>
      </c>
      <c r="E162" s="26" t="s">
        <v>25</v>
      </c>
      <c r="F162" s="27" t="s">
        <v>187</v>
      </c>
      <c r="G162" s="29">
        <f>+'[1]PRESUP. EJEC. 2025'!C182</f>
        <v>5000000</v>
      </c>
      <c r="H162" s="29">
        <f>+'[1]PRESUP. EJEC. 2025'!D182</f>
        <v>0</v>
      </c>
      <c r="I162" s="30">
        <f>+G162+H162</f>
        <v>5000000</v>
      </c>
      <c r="J162" s="57">
        <v>0</v>
      </c>
      <c r="K162" s="57"/>
      <c r="L162" s="58"/>
      <c r="M162" s="58"/>
      <c r="N162" s="29"/>
      <c r="O162" s="29"/>
      <c r="P162" s="58"/>
      <c r="Q162" s="58"/>
      <c r="R162" s="58"/>
      <c r="S162" s="58"/>
      <c r="T162" s="59"/>
      <c r="U162" s="58"/>
      <c r="V162" s="32">
        <f>SUM(J162:U162)</f>
        <v>0</v>
      </c>
    </row>
    <row r="163" spans="1:24" s="34" customFormat="1" hidden="1" x14ac:dyDescent="0.2">
      <c r="A163" s="25">
        <v>2</v>
      </c>
      <c r="B163" s="25">
        <v>7</v>
      </c>
      <c r="C163" s="25">
        <v>2</v>
      </c>
      <c r="D163" s="25">
        <v>1</v>
      </c>
      <c r="E163" s="26" t="s">
        <v>25</v>
      </c>
      <c r="F163" s="27" t="s">
        <v>188</v>
      </c>
      <c r="G163" s="29"/>
      <c r="H163" s="29"/>
      <c r="I163" s="30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31"/>
      <c r="U163" s="29"/>
      <c r="V163" s="32"/>
      <c r="W163" s="33"/>
      <c r="X163" s="33"/>
    </row>
    <row r="164" spans="1:24" s="34" customFormat="1" ht="22.5" customHeight="1" x14ac:dyDescent="0.2">
      <c r="A164" s="25">
        <v>2</v>
      </c>
      <c r="B164" s="25">
        <v>7</v>
      </c>
      <c r="C164" s="25">
        <v>2</v>
      </c>
      <c r="D164" s="25">
        <v>4</v>
      </c>
      <c r="E164" s="26" t="s">
        <v>25</v>
      </c>
      <c r="F164" s="27" t="s">
        <v>189</v>
      </c>
      <c r="G164" s="29">
        <v>0</v>
      </c>
      <c r="H164" s="29">
        <v>457136052.31</v>
      </c>
      <c r="I164" s="30">
        <f>+G164+H164</f>
        <v>457136052.31</v>
      </c>
      <c r="J164" s="29">
        <v>0</v>
      </c>
      <c r="K164" s="29">
        <v>117555477.28</v>
      </c>
      <c r="L164" s="29"/>
      <c r="M164" s="29"/>
      <c r="N164" s="29"/>
      <c r="O164" s="29"/>
      <c r="P164" s="29"/>
      <c r="Q164" s="29"/>
      <c r="R164" s="29"/>
      <c r="S164" s="29"/>
      <c r="T164" s="31"/>
      <c r="U164" s="29"/>
      <c r="V164" s="32">
        <f>SUM(J164:U164)</f>
        <v>117555477.28</v>
      </c>
      <c r="W164" s="33"/>
      <c r="X164" s="33"/>
    </row>
    <row r="165" spans="1:24" s="34" customFormat="1" ht="18.75" hidden="1" x14ac:dyDescent="0.2">
      <c r="A165" s="25"/>
      <c r="B165" s="25"/>
      <c r="C165" s="25"/>
      <c r="D165" s="25"/>
      <c r="E165" s="26"/>
      <c r="F165" s="18" t="s">
        <v>190</v>
      </c>
      <c r="G165" s="60">
        <f t="shared" ref="G165:U165" si="14">SUM(G166:G167)</f>
        <v>0</v>
      </c>
      <c r="H165" s="60">
        <f t="shared" si="14"/>
        <v>0</v>
      </c>
      <c r="I165" s="61">
        <f t="shared" si="14"/>
        <v>0</v>
      </c>
      <c r="J165" s="60">
        <f t="shared" si="14"/>
        <v>0</v>
      </c>
      <c r="K165" s="60">
        <f t="shared" si="14"/>
        <v>0</v>
      </c>
      <c r="L165" s="60">
        <f t="shared" si="14"/>
        <v>0</v>
      </c>
      <c r="M165" s="60">
        <f t="shared" si="14"/>
        <v>0</v>
      </c>
      <c r="N165" s="60">
        <f t="shared" si="14"/>
        <v>0</v>
      </c>
      <c r="O165" s="60">
        <f t="shared" si="14"/>
        <v>0</v>
      </c>
      <c r="P165" s="60">
        <f t="shared" si="14"/>
        <v>0</v>
      </c>
      <c r="Q165" s="60">
        <f t="shared" si="14"/>
        <v>0</v>
      </c>
      <c r="R165" s="60">
        <f t="shared" si="14"/>
        <v>0</v>
      </c>
      <c r="S165" s="60">
        <f t="shared" si="14"/>
        <v>0</v>
      </c>
      <c r="T165" s="62">
        <f t="shared" si="14"/>
        <v>0</v>
      </c>
      <c r="U165" s="60">
        <f t="shared" si="14"/>
        <v>0</v>
      </c>
      <c r="V165" s="22">
        <f t="shared" ref="V165:V176" si="15">SUM(J165:U165)</f>
        <v>0</v>
      </c>
      <c r="W165" s="33"/>
      <c r="X165" s="33"/>
    </row>
    <row r="166" spans="1:24" s="34" customFormat="1" hidden="1" x14ac:dyDescent="0.2">
      <c r="A166" s="25">
        <v>2</v>
      </c>
      <c r="B166" s="25">
        <v>9</v>
      </c>
      <c r="C166" s="25">
        <v>1</v>
      </c>
      <c r="D166" s="25">
        <v>1</v>
      </c>
      <c r="E166" s="26" t="s">
        <v>25</v>
      </c>
      <c r="F166" s="27" t="s">
        <v>191</v>
      </c>
      <c r="G166" s="29"/>
      <c r="H166" s="29"/>
      <c r="I166" s="30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31"/>
      <c r="U166" s="29"/>
      <c r="V166" s="32">
        <f t="shared" si="15"/>
        <v>0</v>
      </c>
      <c r="W166" s="33"/>
      <c r="X166" s="33"/>
    </row>
    <row r="167" spans="1:24" s="34" customFormat="1" hidden="1" x14ac:dyDescent="0.2">
      <c r="A167" s="25">
        <v>2</v>
      </c>
      <c r="B167" s="25">
        <v>9</v>
      </c>
      <c r="C167" s="25">
        <v>1</v>
      </c>
      <c r="D167" s="25">
        <v>2</v>
      </c>
      <c r="E167" s="26" t="s">
        <v>25</v>
      </c>
      <c r="F167" s="27" t="s">
        <v>192</v>
      </c>
      <c r="G167" s="29"/>
      <c r="H167" s="29"/>
      <c r="I167" s="30"/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9">
        <v>0</v>
      </c>
      <c r="Q167" s="29">
        <v>0</v>
      </c>
      <c r="R167" s="29">
        <v>0</v>
      </c>
      <c r="S167" s="29"/>
      <c r="T167" s="31"/>
      <c r="U167" s="29"/>
      <c r="V167" s="32">
        <f t="shared" si="15"/>
        <v>0</v>
      </c>
      <c r="W167" s="33"/>
      <c r="X167" s="33"/>
    </row>
    <row r="168" spans="1:24" s="34" customFormat="1" hidden="1" x14ac:dyDescent="0.2">
      <c r="A168" s="25"/>
      <c r="B168" s="25"/>
      <c r="C168" s="25"/>
      <c r="D168" s="25"/>
      <c r="E168" s="26"/>
      <c r="F168" s="27"/>
      <c r="G168" s="29"/>
      <c r="H168" s="29"/>
      <c r="I168" s="30"/>
      <c r="J168" s="27"/>
      <c r="K168" s="29"/>
      <c r="L168" s="29"/>
      <c r="M168" s="29"/>
      <c r="N168" s="29"/>
      <c r="O168" s="29"/>
      <c r="P168" s="29"/>
      <c r="Q168" s="29"/>
      <c r="R168" s="29"/>
      <c r="S168" s="29"/>
      <c r="T168" s="31"/>
      <c r="U168" s="29"/>
      <c r="V168" s="32"/>
      <c r="W168" s="33"/>
      <c r="X168" s="33"/>
    </row>
    <row r="169" spans="1:24" s="34" customFormat="1" ht="18.75" hidden="1" x14ac:dyDescent="0.2">
      <c r="A169" s="25"/>
      <c r="B169" s="25"/>
      <c r="C169" s="25"/>
      <c r="D169" s="25"/>
      <c r="E169" s="26"/>
      <c r="F169" s="18" t="s">
        <v>193</v>
      </c>
      <c r="G169" s="19">
        <f>SUM(G170)</f>
        <v>0</v>
      </c>
      <c r="H169" s="19">
        <f>SUM(H170)</f>
        <v>0</v>
      </c>
      <c r="I169" s="21">
        <f>SUM(I170)</f>
        <v>0</v>
      </c>
      <c r="J169" s="19">
        <f>SUM(J170)</f>
        <v>0</v>
      </c>
      <c r="K169" s="19">
        <f t="shared" ref="K169:U169" si="16">SUM(K170)</f>
        <v>0</v>
      </c>
      <c r="L169" s="19">
        <f t="shared" si="16"/>
        <v>0</v>
      </c>
      <c r="M169" s="19">
        <f t="shared" si="16"/>
        <v>0</v>
      </c>
      <c r="N169" s="19">
        <f t="shared" si="16"/>
        <v>0</v>
      </c>
      <c r="O169" s="19">
        <f t="shared" si="16"/>
        <v>0</v>
      </c>
      <c r="P169" s="19">
        <f t="shared" si="16"/>
        <v>0</v>
      </c>
      <c r="Q169" s="19">
        <f t="shared" si="16"/>
        <v>0</v>
      </c>
      <c r="R169" s="19">
        <f t="shared" si="16"/>
        <v>0</v>
      </c>
      <c r="S169" s="19">
        <f t="shared" si="16"/>
        <v>0</v>
      </c>
      <c r="T169" s="20">
        <f t="shared" si="16"/>
        <v>0</v>
      </c>
      <c r="U169" s="19">
        <f t="shared" si="16"/>
        <v>0</v>
      </c>
      <c r="V169" s="22">
        <f t="shared" si="15"/>
        <v>0</v>
      </c>
      <c r="W169" s="33"/>
      <c r="X169" s="33"/>
    </row>
    <row r="170" spans="1:24" s="34" customFormat="1" hidden="1" x14ac:dyDescent="0.2">
      <c r="A170" s="25">
        <v>3</v>
      </c>
      <c r="B170" s="25">
        <v>1</v>
      </c>
      <c r="C170" s="25">
        <v>1</v>
      </c>
      <c r="D170" s="25">
        <v>1</v>
      </c>
      <c r="E170" s="26" t="s">
        <v>25</v>
      </c>
      <c r="F170" s="27" t="s">
        <v>193</v>
      </c>
      <c r="G170" s="29"/>
      <c r="H170" s="29"/>
      <c r="I170" s="30"/>
      <c r="J170" s="29">
        <v>0</v>
      </c>
      <c r="K170" s="29">
        <v>0</v>
      </c>
      <c r="L170" s="29"/>
      <c r="M170" s="29"/>
      <c r="N170" s="29">
        <v>0</v>
      </c>
      <c r="O170" s="29">
        <v>0</v>
      </c>
      <c r="P170" s="29">
        <v>0</v>
      </c>
      <c r="Q170" s="29">
        <v>0</v>
      </c>
      <c r="R170" s="29">
        <v>0</v>
      </c>
      <c r="S170" s="29"/>
      <c r="T170" s="31"/>
      <c r="U170" s="29"/>
      <c r="V170" s="32">
        <f t="shared" si="15"/>
        <v>0</v>
      </c>
      <c r="W170" s="33"/>
      <c r="X170" s="33"/>
    </row>
    <row r="171" spans="1:24" s="34" customFormat="1" hidden="1" x14ac:dyDescent="0.2">
      <c r="A171" s="25"/>
      <c r="B171" s="25"/>
      <c r="C171" s="25"/>
      <c r="D171" s="25"/>
      <c r="E171" s="26"/>
      <c r="F171" s="27"/>
      <c r="G171" s="29"/>
      <c r="H171" s="29"/>
      <c r="I171" s="30"/>
      <c r="J171" s="27"/>
      <c r="K171" s="29"/>
      <c r="L171" s="29"/>
      <c r="M171" s="29"/>
      <c r="N171" s="29"/>
      <c r="O171" s="29"/>
      <c r="P171" s="29"/>
      <c r="Q171" s="29"/>
      <c r="R171" s="29"/>
      <c r="S171" s="29"/>
      <c r="T171" s="31"/>
      <c r="U171" s="29"/>
      <c r="V171" s="32">
        <f t="shared" si="15"/>
        <v>0</v>
      </c>
      <c r="W171" s="33"/>
      <c r="X171" s="33"/>
    </row>
    <row r="172" spans="1:24" s="34" customFormat="1" ht="18.75" hidden="1" x14ac:dyDescent="0.2">
      <c r="A172" s="25"/>
      <c r="B172" s="25"/>
      <c r="C172" s="25"/>
      <c r="D172" s="25"/>
      <c r="E172" s="26"/>
      <c r="F172" s="18" t="s">
        <v>194</v>
      </c>
      <c r="G172" s="63"/>
      <c r="H172" s="63"/>
      <c r="I172" s="64"/>
      <c r="J172" s="19">
        <f t="shared" ref="J172:U172" si="17">SUM(J173:J173)</f>
        <v>0</v>
      </c>
      <c r="K172" s="19">
        <f t="shared" si="17"/>
        <v>0</v>
      </c>
      <c r="L172" s="19">
        <f t="shared" si="17"/>
        <v>0</v>
      </c>
      <c r="M172" s="19">
        <f t="shared" si="17"/>
        <v>0</v>
      </c>
      <c r="N172" s="19">
        <f t="shared" si="17"/>
        <v>0</v>
      </c>
      <c r="O172" s="19">
        <f t="shared" si="17"/>
        <v>0</v>
      </c>
      <c r="P172" s="19">
        <f t="shared" si="17"/>
        <v>0</v>
      </c>
      <c r="Q172" s="19">
        <f t="shared" si="17"/>
        <v>0</v>
      </c>
      <c r="R172" s="19">
        <f t="shared" si="17"/>
        <v>0</v>
      </c>
      <c r="S172" s="19">
        <f t="shared" si="17"/>
        <v>0</v>
      </c>
      <c r="T172" s="20">
        <f t="shared" si="17"/>
        <v>0</v>
      </c>
      <c r="U172" s="19">
        <f t="shared" si="17"/>
        <v>0</v>
      </c>
      <c r="V172" s="22">
        <f t="shared" si="15"/>
        <v>0</v>
      </c>
      <c r="W172" s="33"/>
      <c r="X172" s="33"/>
    </row>
    <row r="173" spans="1:24" s="34" customFormat="1" hidden="1" x14ac:dyDescent="0.2">
      <c r="A173" s="25">
        <v>4</v>
      </c>
      <c r="B173" s="25">
        <v>2</v>
      </c>
      <c r="C173" s="25">
        <v>1</v>
      </c>
      <c r="D173" s="25">
        <v>5</v>
      </c>
      <c r="E173" s="26" t="s">
        <v>25</v>
      </c>
      <c r="F173" s="65" t="s">
        <v>195</v>
      </c>
      <c r="G173" s="36"/>
      <c r="H173" s="36"/>
      <c r="I173" s="66"/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29">
        <v>0</v>
      </c>
      <c r="P173" s="29">
        <v>0</v>
      </c>
      <c r="Q173" s="29">
        <v>0</v>
      </c>
      <c r="R173" s="29"/>
      <c r="S173" s="29"/>
      <c r="T173" s="31"/>
      <c r="U173" s="29"/>
      <c r="V173" s="32">
        <f t="shared" si="15"/>
        <v>0</v>
      </c>
      <c r="W173" s="33"/>
      <c r="X173" s="33"/>
    </row>
    <row r="174" spans="1:24" s="34" customFormat="1" hidden="1" x14ac:dyDescent="0.2">
      <c r="A174" s="25"/>
      <c r="B174" s="25"/>
      <c r="C174" s="25"/>
      <c r="D174" s="25"/>
      <c r="E174" s="26"/>
      <c r="F174" s="27"/>
      <c r="G174" s="29"/>
      <c r="H174" s="29"/>
      <c r="I174" s="30"/>
      <c r="J174" s="27"/>
      <c r="K174" s="29"/>
      <c r="L174" s="29"/>
      <c r="M174" s="29"/>
      <c r="N174" s="29"/>
      <c r="O174" s="29"/>
      <c r="P174" s="29"/>
      <c r="Q174" s="29"/>
      <c r="R174" s="29"/>
      <c r="S174" s="29"/>
      <c r="T174" s="31"/>
      <c r="U174" s="29"/>
      <c r="V174" s="32"/>
      <c r="W174" s="33"/>
      <c r="X174" s="33"/>
    </row>
    <row r="175" spans="1:24" s="34" customFormat="1" ht="23.25" customHeight="1" x14ac:dyDescent="0.2">
      <c r="A175" s="48"/>
      <c r="B175" s="48"/>
      <c r="C175" s="48"/>
      <c r="D175" s="48"/>
      <c r="E175" s="49"/>
      <c r="F175" s="40" t="s">
        <v>196</v>
      </c>
      <c r="G175" s="42">
        <f>SUM(G176)</f>
        <v>5000000</v>
      </c>
      <c r="H175" s="42">
        <f>SUM(H176)</f>
        <v>0</v>
      </c>
      <c r="I175" s="42">
        <f>SUM(I176)</f>
        <v>5000000</v>
      </c>
      <c r="J175" s="42">
        <f>SUM(J176)</f>
        <v>0</v>
      </c>
      <c r="K175" s="42">
        <f t="shared" ref="K175:U175" si="18">SUM(K176)</f>
        <v>0</v>
      </c>
      <c r="L175" s="42">
        <f t="shared" si="18"/>
        <v>0</v>
      </c>
      <c r="M175" s="42">
        <f t="shared" si="18"/>
        <v>0</v>
      </c>
      <c r="N175" s="42">
        <f t="shared" si="18"/>
        <v>0</v>
      </c>
      <c r="O175" s="42">
        <f t="shared" si="18"/>
        <v>0</v>
      </c>
      <c r="P175" s="42">
        <f t="shared" si="18"/>
        <v>0</v>
      </c>
      <c r="Q175" s="42">
        <f t="shared" si="18"/>
        <v>0</v>
      </c>
      <c r="R175" s="42">
        <f t="shared" si="18"/>
        <v>0</v>
      </c>
      <c r="S175" s="42">
        <f t="shared" si="18"/>
        <v>0</v>
      </c>
      <c r="T175" s="43">
        <f t="shared" si="18"/>
        <v>0</v>
      </c>
      <c r="U175" s="42">
        <f t="shared" si="18"/>
        <v>0</v>
      </c>
      <c r="V175" s="41">
        <f t="shared" si="15"/>
        <v>0</v>
      </c>
      <c r="W175" s="33"/>
      <c r="X175" s="33"/>
    </row>
    <row r="176" spans="1:24" s="34" customFormat="1" ht="23.25" customHeight="1" x14ac:dyDescent="0.2">
      <c r="A176" s="26" t="s">
        <v>197</v>
      </c>
      <c r="B176" s="25">
        <v>2</v>
      </c>
      <c r="C176" s="25">
        <v>2</v>
      </c>
      <c r="D176" s="25">
        <v>1</v>
      </c>
      <c r="E176" s="26" t="s">
        <v>25</v>
      </c>
      <c r="F176" s="27" t="s">
        <v>198</v>
      </c>
      <c r="G176" s="29">
        <f>+'[1]PRESUP. EJEC. 2025'!C193</f>
        <v>5000000</v>
      </c>
      <c r="H176" s="29">
        <f>+'[1]PRESUP. EJEC. 2025'!D193</f>
        <v>0</v>
      </c>
      <c r="I176" s="30">
        <f>+G176+H176</f>
        <v>5000000</v>
      </c>
      <c r="J176" s="29">
        <v>0</v>
      </c>
      <c r="K176" s="29"/>
      <c r="L176" s="29"/>
      <c r="M176" s="29"/>
      <c r="N176" s="29"/>
      <c r="O176" s="29"/>
      <c r="P176" s="29"/>
      <c r="Q176" s="29"/>
      <c r="R176" s="29"/>
      <c r="S176" s="29"/>
      <c r="T176" s="31"/>
      <c r="U176" s="29"/>
      <c r="V176" s="32">
        <f t="shared" si="15"/>
        <v>0</v>
      </c>
      <c r="W176" s="33"/>
      <c r="X176" s="33"/>
    </row>
    <row r="177" spans="1:24" s="34" customFormat="1" ht="23.25" hidden="1" customHeight="1" x14ac:dyDescent="0.2">
      <c r="A177" s="25"/>
      <c r="B177" s="27"/>
      <c r="C177" s="27"/>
      <c r="D177" s="27"/>
      <c r="E177" s="27"/>
      <c r="F177" s="27"/>
      <c r="G177" s="29"/>
      <c r="H177" s="29"/>
      <c r="I177" s="30"/>
      <c r="J177" s="27"/>
      <c r="K177" s="29"/>
      <c r="L177" s="29"/>
      <c r="M177" s="29"/>
      <c r="N177" s="29"/>
      <c r="O177" s="29"/>
      <c r="P177" s="29"/>
      <c r="Q177" s="29"/>
      <c r="R177" s="29"/>
      <c r="S177" s="29"/>
      <c r="T177" s="31"/>
      <c r="U177" s="29"/>
      <c r="V177" s="32"/>
      <c r="W177" s="33"/>
      <c r="X177" s="33"/>
    </row>
    <row r="178" spans="1:24" s="34" customFormat="1" ht="23.25" customHeight="1" x14ac:dyDescent="0.2">
      <c r="A178" s="9" t="s">
        <v>199</v>
      </c>
      <c r="B178" s="9"/>
      <c r="C178" s="9"/>
      <c r="D178" s="9"/>
      <c r="E178" s="9"/>
      <c r="F178" s="9"/>
      <c r="G178" s="22">
        <f t="shared" ref="G178:V178" si="19">SUM(G175+G172+G169+G165+G160+G137+G133+G115+G80+G32+G6)</f>
        <v>1249947745</v>
      </c>
      <c r="H178" s="22">
        <f>SUM(H175+H172+H169+H165+H160+H137+H133+H115+H80+H32+H6)</f>
        <v>951114402.19000006</v>
      </c>
      <c r="I178" s="67">
        <f t="shared" si="19"/>
        <v>2201062147.1900001</v>
      </c>
      <c r="J178" s="22">
        <f t="shared" si="19"/>
        <v>135807190.21000001</v>
      </c>
      <c r="K178" s="22">
        <f t="shared" si="19"/>
        <v>199146954.63</v>
      </c>
      <c r="L178" s="22">
        <f t="shared" si="19"/>
        <v>0</v>
      </c>
      <c r="M178" s="22">
        <f t="shared" si="19"/>
        <v>0</v>
      </c>
      <c r="N178" s="22">
        <f t="shared" si="19"/>
        <v>0</v>
      </c>
      <c r="O178" s="22">
        <f t="shared" si="19"/>
        <v>0</v>
      </c>
      <c r="P178" s="22">
        <f t="shared" si="19"/>
        <v>0</v>
      </c>
      <c r="Q178" s="22">
        <f t="shared" si="19"/>
        <v>0</v>
      </c>
      <c r="R178" s="22">
        <f t="shared" si="19"/>
        <v>0</v>
      </c>
      <c r="S178" s="22">
        <f t="shared" si="19"/>
        <v>0</v>
      </c>
      <c r="T178" s="22">
        <f t="shared" si="19"/>
        <v>0</v>
      </c>
      <c r="U178" s="22">
        <f t="shared" si="19"/>
        <v>0</v>
      </c>
      <c r="V178" s="22">
        <f t="shared" si="19"/>
        <v>334954144.84000003</v>
      </c>
      <c r="W178" s="68"/>
      <c r="X178" s="33"/>
    </row>
    <row r="179" spans="1:24" s="8" customFormat="1" x14ac:dyDescent="0.25">
      <c r="A179" s="1"/>
      <c r="G179" s="69"/>
      <c r="H179" s="69"/>
      <c r="I179" s="69"/>
      <c r="J179" s="70"/>
      <c r="K179" s="69"/>
      <c r="L179" s="69"/>
      <c r="M179" s="69"/>
      <c r="N179" s="56"/>
      <c r="O179" s="69"/>
      <c r="P179" s="69"/>
      <c r="Q179" s="69"/>
      <c r="R179" s="69"/>
      <c r="S179" s="69"/>
      <c r="T179" s="71"/>
      <c r="U179" s="69"/>
      <c r="V179" s="69"/>
      <c r="W179" s="69"/>
      <c r="X179" s="69"/>
    </row>
    <row r="180" spans="1:24" s="8" customFormat="1" x14ac:dyDescent="0.25">
      <c r="A180" s="1"/>
      <c r="G180" s="69"/>
      <c r="H180" s="69"/>
      <c r="I180" s="69"/>
      <c r="J180" s="70"/>
      <c r="K180" s="69"/>
      <c r="L180" s="69"/>
      <c r="M180" s="69"/>
      <c r="N180" s="56"/>
      <c r="O180" s="69"/>
      <c r="P180" s="69"/>
      <c r="Q180" s="69"/>
      <c r="R180" s="69"/>
      <c r="S180" s="69"/>
      <c r="T180" s="71"/>
      <c r="U180" s="69"/>
      <c r="V180" s="69"/>
      <c r="W180" s="69"/>
      <c r="X180" s="69"/>
    </row>
    <row r="181" spans="1:24" s="8" customFormat="1" x14ac:dyDescent="0.25">
      <c r="A181" s="1"/>
      <c r="G181" s="69"/>
      <c r="H181" s="69"/>
      <c r="I181" s="69"/>
      <c r="J181" s="70"/>
      <c r="K181" s="69"/>
      <c r="L181" s="69"/>
      <c r="M181" s="69"/>
      <c r="N181" s="56"/>
      <c r="O181" s="69"/>
      <c r="P181" s="69"/>
      <c r="Q181" s="69"/>
      <c r="R181" s="69"/>
      <c r="S181" s="69"/>
      <c r="T181" s="71"/>
      <c r="U181" s="69"/>
      <c r="V181" s="69"/>
      <c r="W181" s="69"/>
      <c r="X181" s="69"/>
    </row>
    <row r="182" spans="1:24" s="8" customFormat="1" x14ac:dyDescent="0.25">
      <c r="A182" s="1"/>
      <c r="G182" s="69"/>
      <c r="H182" s="69"/>
      <c r="I182" s="69"/>
      <c r="J182" s="70"/>
      <c r="K182" s="69"/>
      <c r="L182" s="69"/>
      <c r="M182" s="69"/>
      <c r="N182" s="56"/>
      <c r="O182" s="69"/>
      <c r="P182" s="69"/>
      <c r="Q182" s="69"/>
      <c r="R182" s="69"/>
      <c r="S182" s="69"/>
      <c r="T182" s="71"/>
      <c r="U182" s="69"/>
      <c r="V182" s="69"/>
      <c r="W182" s="69"/>
      <c r="X182" s="69"/>
    </row>
    <row r="183" spans="1:24" s="8" customFormat="1" x14ac:dyDescent="0.25">
      <c r="A183" s="1"/>
      <c r="F183" s="1"/>
      <c r="G183" s="72"/>
      <c r="H183" s="69"/>
      <c r="I183" s="72"/>
      <c r="K183" s="69"/>
      <c r="L183" s="69"/>
      <c r="M183" s="69"/>
      <c r="N183" s="56"/>
      <c r="O183" s="69"/>
      <c r="P183" s="69"/>
      <c r="Q183" s="69"/>
      <c r="R183" s="69"/>
      <c r="S183" s="69"/>
      <c r="T183" s="71"/>
      <c r="U183" s="69"/>
      <c r="V183" s="69"/>
      <c r="W183" s="69"/>
      <c r="X183" s="69"/>
    </row>
    <row r="184" spans="1:24" s="8" customFormat="1" ht="22.5" x14ac:dyDescent="0.25">
      <c r="A184" s="1"/>
      <c r="C184" s="73" t="s">
        <v>200</v>
      </c>
      <c r="D184" s="73"/>
      <c r="E184" s="73"/>
      <c r="F184" s="73"/>
      <c r="G184" s="74"/>
      <c r="H184" s="73" t="s">
        <v>201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69"/>
      <c r="X184" s="69"/>
    </row>
    <row r="185" spans="1:24" s="76" customFormat="1" ht="23.25" x14ac:dyDescent="0.35">
      <c r="A185" s="75"/>
      <c r="C185" s="77" t="s">
        <v>202</v>
      </c>
      <c r="D185" s="77"/>
      <c r="E185" s="77"/>
      <c r="F185" s="77"/>
      <c r="H185" s="78" t="s">
        <v>203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9"/>
      <c r="X185" s="79"/>
    </row>
    <row r="186" spans="1:24" s="81" customFormat="1" ht="20.25" x14ac:dyDescent="0.3">
      <c r="A186" s="80"/>
      <c r="H186" s="82"/>
      <c r="N186" s="83"/>
      <c r="P186" s="83"/>
      <c r="Q186" s="83"/>
      <c r="U186" s="83"/>
      <c r="V186" s="83"/>
      <c r="W186" s="84"/>
      <c r="X186" s="84"/>
    </row>
    <row r="187" spans="1:24" s="8" customFormat="1" ht="20.25" x14ac:dyDescent="0.3">
      <c r="A187" s="1"/>
      <c r="F187" s="85"/>
      <c r="G187" s="85"/>
      <c r="I187" s="86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69"/>
      <c r="X187" s="69"/>
    </row>
    <row r="188" spans="1:24" s="8" customFormat="1" ht="20.25" x14ac:dyDescent="0.3">
      <c r="A188" s="1"/>
      <c r="F188" s="85"/>
      <c r="G188" s="85"/>
      <c r="I188" s="86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69"/>
      <c r="X188" s="69"/>
    </row>
    <row r="189" spans="1:24" s="8" customFormat="1" ht="20.25" x14ac:dyDescent="0.3">
      <c r="A189" s="1"/>
      <c r="F189" s="85"/>
      <c r="G189" s="85"/>
      <c r="I189" s="86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69"/>
      <c r="X189" s="69"/>
    </row>
    <row r="190" spans="1:24" s="8" customFormat="1" ht="20.25" x14ac:dyDescent="0.25">
      <c r="A190" s="1"/>
      <c r="C190" s="86"/>
      <c r="D190" s="86"/>
      <c r="F190" s="86"/>
      <c r="G190" s="69"/>
      <c r="I190" s="88"/>
      <c r="J190" s="88"/>
      <c r="K190" s="89"/>
      <c r="L190" s="89"/>
      <c r="M190" s="89"/>
      <c r="N190" s="56"/>
      <c r="O190" s="86"/>
      <c r="P190" s="69"/>
      <c r="Q190" s="69"/>
      <c r="R190" s="69"/>
      <c r="S190" s="69"/>
      <c r="T190" s="86"/>
      <c r="U190" s="86"/>
      <c r="V190" s="86"/>
      <c r="W190" s="69"/>
      <c r="X190" s="69"/>
    </row>
    <row r="191" spans="1:24" s="8" customFormat="1" ht="18.75" x14ac:dyDescent="0.3">
      <c r="A191" s="1"/>
      <c r="C191" s="90"/>
      <c r="D191" s="90"/>
      <c r="E191" s="90"/>
      <c r="G191" s="69"/>
      <c r="H191" s="69"/>
      <c r="I191" s="69"/>
      <c r="K191" s="91"/>
      <c r="L191" s="91"/>
      <c r="M191" s="91"/>
      <c r="N191" s="56"/>
      <c r="O191" s="88"/>
      <c r="P191" s="69"/>
      <c r="Q191" s="69"/>
      <c r="R191" s="69"/>
      <c r="S191" s="69"/>
      <c r="T191" s="88"/>
      <c r="U191" s="88"/>
      <c r="V191" s="88"/>
      <c r="W191" s="69"/>
      <c r="X191" s="69"/>
    </row>
    <row r="192" spans="1:24" s="8" customFormat="1" ht="18.75" x14ac:dyDescent="0.25">
      <c r="A192" s="1"/>
      <c r="B192" s="92"/>
      <c r="C192" s="92"/>
      <c r="D192" s="92"/>
      <c r="E192" s="92"/>
      <c r="F192" s="92"/>
      <c r="G192" s="93"/>
      <c r="H192" s="94"/>
      <c r="I192" s="94"/>
      <c r="J192" s="88"/>
      <c r="K192" s="88"/>
      <c r="L192" s="88"/>
      <c r="M192" s="88"/>
      <c r="N192" s="88"/>
      <c r="O192" s="92"/>
      <c r="P192" s="93"/>
      <c r="Q192" s="93"/>
      <c r="R192" s="93"/>
      <c r="S192" s="93"/>
      <c r="T192" s="95"/>
      <c r="U192" s="93"/>
      <c r="V192" s="92"/>
      <c r="W192" s="69"/>
      <c r="X192" s="69"/>
    </row>
    <row r="193" spans="1:24" s="8" customFormat="1" x14ac:dyDescent="0.25">
      <c r="A193" s="1"/>
      <c r="B193" s="92"/>
      <c r="C193" s="92"/>
      <c r="D193" s="92"/>
      <c r="E193" s="92"/>
      <c r="F193" s="92"/>
      <c r="G193" s="93"/>
      <c r="H193" s="94"/>
      <c r="I193" s="94"/>
      <c r="J193" s="96"/>
      <c r="K193" s="92"/>
      <c r="L193" s="92"/>
      <c r="M193" s="92"/>
      <c r="N193" s="92"/>
      <c r="O193" s="92"/>
      <c r="P193" s="93"/>
      <c r="Q193" s="93"/>
      <c r="R193" s="93"/>
      <c r="S193" s="93"/>
      <c r="T193" s="95"/>
      <c r="U193" s="93"/>
      <c r="V193" s="92"/>
      <c r="W193" s="69"/>
      <c r="X193" s="69"/>
    </row>
    <row r="194" spans="1:24" s="76" customFormat="1" ht="23.25" x14ac:dyDescent="0.35">
      <c r="A194" s="97" t="s">
        <v>204</v>
      </c>
      <c r="B194" s="97"/>
      <c r="C194" s="97"/>
      <c r="D194" s="97"/>
      <c r="E194" s="97"/>
      <c r="F194" s="97"/>
      <c r="H194" s="73" t="s">
        <v>205</v>
      </c>
      <c r="I194" s="73"/>
      <c r="J194" s="73"/>
      <c r="L194" s="74"/>
      <c r="S194" s="74"/>
      <c r="T194" s="74"/>
      <c r="U194" s="74"/>
      <c r="V194" s="74"/>
      <c r="W194" s="79"/>
      <c r="X194" s="79"/>
    </row>
    <row r="195" spans="1:24" s="81" customFormat="1" ht="20.25" x14ac:dyDescent="0.3">
      <c r="A195" s="98" t="s">
        <v>206</v>
      </c>
      <c r="B195" s="98"/>
      <c r="C195" s="98"/>
      <c r="D195" s="98"/>
      <c r="E195" s="98"/>
      <c r="F195" s="98"/>
      <c r="H195" s="99" t="s">
        <v>207</v>
      </c>
      <c r="I195" s="99"/>
      <c r="J195" s="99"/>
      <c r="L195" s="83"/>
      <c r="S195" s="83"/>
      <c r="T195" s="83"/>
      <c r="U195" s="83"/>
      <c r="V195" s="83"/>
      <c r="W195" s="84"/>
      <c r="X195" s="84"/>
    </row>
    <row r="196" spans="1:24" s="8" customFormat="1" ht="20.25" customHeight="1" x14ac:dyDescent="0.25">
      <c r="A196" s="100"/>
      <c r="B196" s="100"/>
      <c r="C196" s="100"/>
      <c r="D196" s="100"/>
      <c r="E196" s="100"/>
      <c r="F196" s="100"/>
      <c r="G196" s="101"/>
      <c r="H196" s="102"/>
      <c r="I196" s="102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69"/>
      <c r="X196" s="69"/>
    </row>
    <row r="197" spans="1:24" s="8" customFormat="1" ht="28.5" customHeight="1" x14ac:dyDescent="0.25">
      <c r="A197" s="104"/>
      <c r="B197" s="104"/>
      <c r="C197" s="104"/>
      <c r="D197" s="104"/>
      <c r="E197" s="104"/>
      <c r="F197" s="104"/>
      <c r="G197" s="105"/>
      <c r="H197" s="106"/>
      <c r="I197" s="106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69"/>
      <c r="X197" s="69"/>
    </row>
    <row r="198" spans="1:24" ht="28.5" customHeight="1" x14ac:dyDescent="0.25">
      <c r="A198" s="1"/>
      <c r="B198" s="8"/>
      <c r="C198" s="8"/>
      <c r="D198" s="8"/>
      <c r="E198" s="8"/>
      <c r="F198" s="8"/>
      <c r="I198" s="69"/>
      <c r="J198" s="8"/>
      <c r="K198" s="69"/>
      <c r="L198" s="69"/>
      <c r="M198" s="69"/>
      <c r="N198" s="56"/>
      <c r="O198" s="69"/>
      <c r="P198" s="69"/>
      <c r="Q198" s="69"/>
      <c r="R198" s="69"/>
      <c r="S198" s="69"/>
      <c r="T198" s="71"/>
      <c r="U198" s="69"/>
      <c r="V198" s="8"/>
    </row>
    <row r="199" spans="1:24" ht="28.5" customHeight="1" x14ac:dyDescent="0.25">
      <c r="A199" s="8"/>
      <c r="B199" s="8"/>
      <c r="C199" s="8"/>
      <c r="D199" s="8"/>
      <c r="E199" s="8"/>
      <c r="F199" s="8"/>
      <c r="I199" s="69"/>
      <c r="J199" s="8"/>
      <c r="K199" s="8"/>
      <c r="L199" s="69"/>
      <c r="M199" s="69"/>
      <c r="N199" s="56"/>
      <c r="O199" s="69"/>
      <c r="P199" s="69"/>
      <c r="Q199" s="69"/>
      <c r="R199" s="69"/>
      <c r="S199" s="69"/>
      <c r="T199" s="71"/>
      <c r="U199" s="69"/>
      <c r="V199" s="8"/>
    </row>
  </sheetData>
  <mergeCells count="19">
    <mergeCell ref="A195:F195"/>
    <mergeCell ref="H195:J195"/>
    <mergeCell ref="A196:F196"/>
    <mergeCell ref="J196:V196"/>
    <mergeCell ref="A197:F197"/>
    <mergeCell ref="J197:V197"/>
    <mergeCell ref="C185:F185"/>
    <mergeCell ref="H185:V185"/>
    <mergeCell ref="K190:M190"/>
    <mergeCell ref="K191:M191"/>
    <mergeCell ref="A194:F194"/>
    <mergeCell ref="H194:J194"/>
    <mergeCell ref="F1:V1"/>
    <mergeCell ref="E2:V2"/>
    <mergeCell ref="E3:V3"/>
    <mergeCell ref="E4:V4"/>
    <mergeCell ref="A178:F178"/>
    <mergeCell ref="C184:F184"/>
    <mergeCell ref="H184:V184"/>
  </mergeCells>
  <printOptions horizontalCentered="1"/>
  <pageMargins left="0.19685039370078741" right="0.19685039370078741" top="0.98425196850393704" bottom="0.39370078740157483" header="0.19685039370078741" footer="0.19685039370078741"/>
  <pageSetup scale="50" orientation="portrait" r:id="rId1"/>
  <headerFooter>
    <oddFooter>&amp;C&amp;P</oddFooter>
  </headerFooter>
  <rowBreaks count="4" manualBreakCount="4">
    <brk id="31" max="16383" man="1"/>
    <brk id="79" max="21" man="1"/>
    <brk id="114" max="16383" man="1"/>
    <brk id="19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2025-03-13T17:30:31Z</dcterms:created>
  <dcterms:modified xsi:type="dcterms:W3CDTF">2025-03-13T17:31:11Z</dcterms:modified>
</cp:coreProperties>
</file>