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5\02-Febrero\"/>
    </mc:Choice>
  </mc:AlternateContent>
  <xr:revisionPtr revIDLastSave="0" documentId="13_ncr:1_{06DDF909-BB34-4C4F-9A4B-BFC965B8887D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O82" i="5" l="1"/>
  <c r="L82" i="5"/>
  <c r="N81" i="5"/>
  <c r="M81" i="5"/>
  <c r="K81" i="5"/>
  <c r="J81" i="5"/>
  <c r="I81" i="5"/>
  <c r="H81" i="5"/>
  <c r="G81" i="5"/>
  <c r="F81" i="5"/>
  <c r="E81" i="5"/>
  <c r="C81" i="5"/>
  <c r="N80" i="5"/>
  <c r="M80" i="5"/>
  <c r="K80" i="5"/>
  <c r="J80" i="5"/>
  <c r="I80" i="5"/>
  <c r="H80" i="5"/>
  <c r="G80" i="5"/>
  <c r="F80" i="5"/>
  <c r="E80" i="5"/>
  <c r="C80" i="5"/>
  <c r="N79" i="5"/>
  <c r="M79" i="5"/>
  <c r="K79" i="5"/>
  <c r="J79" i="5"/>
  <c r="I79" i="5"/>
  <c r="H79" i="5"/>
  <c r="G79" i="5"/>
  <c r="F79" i="5"/>
  <c r="E79" i="5"/>
  <c r="C79" i="5"/>
  <c r="N78" i="5"/>
  <c r="M78" i="5"/>
  <c r="K78" i="5"/>
  <c r="J78" i="5"/>
  <c r="I78" i="5"/>
  <c r="H78" i="5"/>
  <c r="G78" i="5"/>
  <c r="F78" i="5"/>
  <c r="E78" i="5"/>
  <c r="C78" i="5"/>
  <c r="N77" i="5"/>
  <c r="M77" i="5"/>
  <c r="K77" i="5"/>
  <c r="J77" i="5"/>
  <c r="I77" i="5"/>
  <c r="H77" i="5"/>
  <c r="G77" i="5"/>
  <c r="F77" i="5"/>
  <c r="E77" i="5"/>
  <c r="C77" i="5"/>
  <c r="N76" i="5"/>
  <c r="M76" i="5"/>
  <c r="K76" i="5"/>
  <c r="J76" i="5"/>
  <c r="I76" i="5"/>
  <c r="H76" i="5"/>
  <c r="G76" i="5"/>
  <c r="F76" i="5"/>
  <c r="E76" i="5"/>
  <c r="C76" i="5"/>
  <c r="N75" i="5"/>
  <c r="M75" i="5"/>
  <c r="K75" i="5"/>
  <c r="J75" i="5"/>
  <c r="I75" i="5"/>
  <c r="H75" i="5"/>
  <c r="G75" i="5"/>
  <c r="F75" i="5"/>
  <c r="E75" i="5"/>
  <c r="C75" i="5"/>
  <c r="N74" i="5"/>
  <c r="M74" i="5"/>
  <c r="K74" i="5"/>
  <c r="J74" i="5"/>
  <c r="I74" i="5"/>
  <c r="H74" i="5"/>
  <c r="G74" i="5"/>
  <c r="F74" i="5"/>
  <c r="E74" i="5"/>
  <c r="C74" i="5"/>
  <c r="N73" i="5"/>
  <c r="M73" i="5"/>
  <c r="K73" i="5"/>
  <c r="J73" i="5"/>
  <c r="I73" i="5"/>
  <c r="H73" i="5"/>
  <c r="G73" i="5"/>
  <c r="F73" i="5"/>
  <c r="E73" i="5"/>
  <c r="C73" i="5"/>
  <c r="N72" i="5"/>
  <c r="M72" i="5"/>
  <c r="K72" i="5"/>
  <c r="J72" i="5"/>
  <c r="I72" i="5"/>
  <c r="H72" i="5"/>
  <c r="G72" i="5"/>
  <c r="F72" i="5"/>
  <c r="E72" i="5"/>
  <c r="C72" i="5"/>
  <c r="N71" i="5"/>
  <c r="M71" i="5"/>
  <c r="K71" i="5"/>
  <c r="J71" i="5"/>
  <c r="I71" i="5"/>
  <c r="H71" i="5"/>
  <c r="G71" i="5"/>
  <c r="F71" i="5"/>
  <c r="E71" i="5"/>
  <c r="C71" i="5"/>
  <c r="N70" i="5"/>
  <c r="M70" i="5"/>
  <c r="K70" i="5"/>
  <c r="J70" i="5"/>
  <c r="I70" i="5"/>
  <c r="H70" i="5"/>
  <c r="G70" i="5"/>
  <c r="F70" i="5"/>
  <c r="E70" i="5"/>
  <c r="C70" i="5"/>
  <c r="N69" i="5"/>
  <c r="M69" i="5"/>
  <c r="K69" i="5"/>
  <c r="J69" i="5"/>
  <c r="I69" i="5"/>
  <c r="H69" i="5"/>
  <c r="G69" i="5"/>
  <c r="F69" i="5"/>
  <c r="E69" i="5"/>
  <c r="C69" i="5"/>
  <c r="N68" i="5"/>
  <c r="M68" i="5"/>
  <c r="K68" i="5"/>
  <c r="J68" i="5"/>
  <c r="I68" i="5"/>
  <c r="H68" i="5"/>
  <c r="G68" i="5"/>
  <c r="F68" i="5"/>
  <c r="E68" i="5"/>
  <c r="C68" i="5"/>
  <c r="N67" i="5"/>
  <c r="M67" i="5"/>
  <c r="K67" i="5"/>
  <c r="J67" i="5"/>
  <c r="I67" i="5"/>
  <c r="H67" i="5"/>
  <c r="G67" i="5"/>
  <c r="F67" i="5"/>
  <c r="E67" i="5"/>
  <c r="C67" i="5"/>
  <c r="N66" i="5"/>
  <c r="M66" i="5"/>
  <c r="K66" i="5"/>
  <c r="J66" i="5"/>
  <c r="I66" i="5"/>
  <c r="H66" i="5"/>
  <c r="G66" i="5"/>
  <c r="F66" i="5"/>
  <c r="E66" i="5"/>
  <c r="C66" i="5"/>
  <c r="N65" i="5"/>
  <c r="M65" i="5"/>
  <c r="K65" i="5"/>
  <c r="J65" i="5"/>
  <c r="I65" i="5"/>
  <c r="H65" i="5"/>
  <c r="G65" i="5"/>
  <c r="F65" i="5"/>
  <c r="E65" i="5"/>
  <c r="C65" i="5"/>
  <c r="N64" i="5"/>
  <c r="M64" i="5"/>
  <c r="K64" i="5"/>
  <c r="J64" i="5"/>
  <c r="I64" i="5"/>
  <c r="H64" i="5"/>
  <c r="G64" i="5"/>
  <c r="F64" i="5"/>
  <c r="E64" i="5"/>
  <c r="C64" i="5"/>
  <c r="N63" i="5"/>
  <c r="M63" i="5"/>
  <c r="K63" i="5"/>
  <c r="J63" i="5"/>
  <c r="I63" i="5"/>
  <c r="H63" i="5"/>
  <c r="G63" i="5"/>
  <c r="F63" i="5"/>
  <c r="E63" i="5"/>
  <c r="C63" i="5"/>
  <c r="N62" i="5"/>
  <c r="M62" i="5"/>
  <c r="K62" i="5"/>
  <c r="J62" i="5"/>
  <c r="I62" i="5"/>
  <c r="H62" i="5"/>
  <c r="G62" i="5"/>
  <c r="F62" i="5"/>
  <c r="E62" i="5"/>
  <c r="C62" i="5"/>
  <c r="N61" i="5"/>
  <c r="M61" i="5"/>
  <c r="K61" i="5"/>
  <c r="J61" i="5"/>
  <c r="I61" i="5"/>
  <c r="H61" i="5"/>
  <c r="G61" i="5"/>
  <c r="F61" i="5"/>
  <c r="E61" i="5"/>
  <c r="C61" i="5"/>
  <c r="N60" i="5"/>
  <c r="M60" i="5"/>
  <c r="K60" i="5"/>
  <c r="J60" i="5"/>
  <c r="I60" i="5"/>
  <c r="H60" i="5"/>
  <c r="G60" i="5"/>
  <c r="F60" i="5"/>
  <c r="E60" i="5"/>
  <c r="C60" i="5"/>
  <c r="N59" i="5"/>
  <c r="M59" i="5"/>
  <c r="K59" i="5"/>
  <c r="J59" i="5"/>
  <c r="I59" i="5"/>
  <c r="H59" i="5"/>
  <c r="G59" i="5"/>
  <c r="F59" i="5"/>
  <c r="E59" i="5"/>
  <c r="C59" i="5"/>
  <c r="N58" i="5"/>
  <c r="M58" i="5"/>
  <c r="K58" i="5"/>
  <c r="J58" i="5"/>
  <c r="I58" i="5"/>
  <c r="H58" i="5"/>
  <c r="G58" i="5"/>
  <c r="F58" i="5"/>
  <c r="E58" i="5"/>
  <c r="C58" i="5"/>
  <c r="N57" i="5"/>
  <c r="M57" i="5"/>
  <c r="K57" i="5"/>
  <c r="J57" i="5"/>
  <c r="I57" i="5"/>
  <c r="H57" i="5"/>
  <c r="G57" i="5"/>
  <c r="F57" i="5"/>
  <c r="E57" i="5"/>
  <c r="C57" i="5"/>
  <c r="N56" i="5"/>
  <c r="M56" i="5"/>
  <c r="K56" i="5"/>
  <c r="J56" i="5"/>
  <c r="I56" i="5"/>
  <c r="H56" i="5"/>
  <c r="G56" i="5"/>
  <c r="F56" i="5"/>
  <c r="E56" i="5"/>
  <c r="C56" i="5"/>
  <c r="N55" i="5"/>
  <c r="M55" i="5"/>
  <c r="K55" i="5"/>
  <c r="J55" i="5"/>
  <c r="I55" i="5"/>
  <c r="H55" i="5"/>
  <c r="G55" i="5"/>
  <c r="F55" i="5"/>
  <c r="E55" i="5"/>
  <c r="C55" i="5"/>
  <c r="N54" i="5"/>
  <c r="M54" i="5"/>
  <c r="K54" i="5"/>
  <c r="J54" i="5"/>
  <c r="I54" i="5"/>
  <c r="H54" i="5"/>
  <c r="G54" i="5"/>
  <c r="F54" i="5"/>
  <c r="E54" i="5"/>
  <c r="C54" i="5"/>
  <c r="N53" i="5"/>
  <c r="M53" i="5"/>
  <c r="K53" i="5"/>
  <c r="J53" i="5"/>
  <c r="I53" i="5"/>
  <c r="H53" i="5"/>
  <c r="G53" i="5"/>
  <c r="F53" i="5"/>
  <c r="E53" i="5"/>
  <c r="C53" i="5"/>
  <c r="N52" i="5"/>
  <c r="M52" i="5"/>
  <c r="K52" i="5"/>
  <c r="J52" i="5"/>
  <c r="I52" i="5"/>
  <c r="H52" i="5"/>
  <c r="G52" i="5"/>
  <c r="F52" i="5"/>
  <c r="E52" i="5"/>
  <c r="C52" i="5"/>
  <c r="N51" i="5"/>
  <c r="M51" i="5"/>
  <c r="K51" i="5"/>
  <c r="J51" i="5"/>
  <c r="I51" i="5"/>
  <c r="H51" i="5"/>
  <c r="G51" i="5"/>
  <c r="F51" i="5"/>
  <c r="E51" i="5"/>
  <c r="C51" i="5"/>
  <c r="N50" i="5"/>
  <c r="M50" i="5"/>
  <c r="K50" i="5"/>
  <c r="J50" i="5"/>
  <c r="I50" i="5"/>
  <c r="H50" i="5"/>
  <c r="G50" i="5"/>
  <c r="F50" i="5"/>
  <c r="E50" i="5"/>
  <c r="C50" i="5"/>
  <c r="N49" i="5"/>
  <c r="M49" i="5"/>
  <c r="K49" i="5"/>
  <c r="J49" i="5"/>
  <c r="I49" i="5"/>
  <c r="H49" i="5"/>
  <c r="G49" i="5"/>
  <c r="F49" i="5"/>
  <c r="E49" i="5"/>
  <c r="C49" i="5"/>
  <c r="N48" i="5"/>
  <c r="M48" i="5"/>
  <c r="K48" i="5"/>
  <c r="J48" i="5"/>
  <c r="I48" i="5"/>
  <c r="H48" i="5"/>
  <c r="G48" i="5"/>
  <c r="F48" i="5"/>
  <c r="E48" i="5"/>
  <c r="C48" i="5"/>
  <c r="N47" i="5"/>
  <c r="M47" i="5"/>
  <c r="K47" i="5"/>
  <c r="J47" i="5"/>
  <c r="I47" i="5"/>
  <c r="H47" i="5"/>
  <c r="G47" i="5"/>
  <c r="F47" i="5"/>
  <c r="E47" i="5"/>
  <c r="C47" i="5"/>
  <c r="N46" i="5"/>
  <c r="M46" i="5"/>
  <c r="K46" i="5"/>
  <c r="J46" i="5"/>
  <c r="I46" i="5"/>
  <c r="H46" i="5"/>
  <c r="G46" i="5"/>
  <c r="F46" i="5"/>
  <c r="E46" i="5"/>
  <c r="C46" i="5"/>
  <c r="N45" i="5"/>
  <c r="M45" i="5"/>
  <c r="K45" i="5"/>
  <c r="J45" i="5"/>
  <c r="I45" i="5"/>
  <c r="H45" i="5"/>
  <c r="G45" i="5"/>
  <c r="F45" i="5"/>
  <c r="E45" i="5"/>
  <c r="C45" i="5"/>
  <c r="N44" i="5"/>
  <c r="M44" i="5"/>
  <c r="K44" i="5"/>
  <c r="J44" i="5"/>
  <c r="I44" i="5"/>
  <c r="H44" i="5"/>
  <c r="G44" i="5"/>
  <c r="F44" i="5"/>
  <c r="E44" i="5"/>
  <c r="C44" i="5"/>
  <c r="N43" i="5"/>
  <c r="M43" i="5"/>
  <c r="K43" i="5"/>
  <c r="J43" i="5"/>
  <c r="I43" i="5"/>
  <c r="H43" i="5"/>
  <c r="G43" i="5"/>
  <c r="F43" i="5"/>
  <c r="E43" i="5"/>
  <c r="C43" i="5"/>
  <c r="N42" i="5"/>
  <c r="M42" i="5"/>
  <c r="K42" i="5"/>
  <c r="J42" i="5"/>
  <c r="I42" i="5"/>
  <c r="H42" i="5"/>
  <c r="G42" i="5"/>
  <c r="F42" i="5"/>
  <c r="E42" i="5"/>
  <c r="C42" i="5"/>
  <c r="N41" i="5"/>
  <c r="M41" i="5"/>
  <c r="K41" i="5"/>
  <c r="J41" i="5"/>
  <c r="I41" i="5"/>
  <c r="H41" i="5"/>
  <c r="G41" i="5"/>
  <c r="F41" i="5"/>
  <c r="E41" i="5"/>
  <c r="C41" i="5"/>
  <c r="N40" i="5"/>
  <c r="M40" i="5"/>
  <c r="K40" i="5"/>
  <c r="J40" i="5"/>
  <c r="I40" i="5"/>
  <c r="H40" i="5"/>
  <c r="G40" i="5"/>
  <c r="F40" i="5"/>
  <c r="E40" i="5"/>
  <c r="C40" i="5"/>
  <c r="N39" i="5"/>
  <c r="M39" i="5"/>
  <c r="K39" i="5"/>
  <c r="J39" i="5"/>
  <c r="I39" i="5"/>
  <c r="H39" i="5"/>
  <c r="G39" i="5"/>
  <c r="F39" i="5"/>
  <c r="E39" i="5"/>
  <c r="C39" i="5"/>
  <c r="N38" i="5"/>
  <c r="M38" i="5"/>
  <c r="K38" i="5"/>
  <c r="J38" i="5"/>
  <c r="I38" i="5"/>
  <c r="H38" i="5"/>
  <c r="G38" i="5"/>
  <c r="F38" i="5"/>
  <c r="E38" i="5"/>
  <c r="C38" i="5"/>
  <c r="N37" i="5"/>
  <c r="M37" i="5"/>
  <c r="K37" i="5"/>
  <c r="J37" i="5"/>
  <c r="I37" i="5"/>
  <c r="H37" i="5"/>
  <c r="G37" i="5"/>
  <c r="F37" i="5"/>
  <c r="E37" i="5"/>
  <c r="C37" i="5"/>
  <c r="N36" i="5"/>
  <c r="M36" i="5"/>
  <c r="K36" i="5"/>
  <c r="J36" i="5"/>
  <c r="I36" i="5"/>
  <c r="H36" i="5"/>
  <c r="G36" i="5"/>
  <c r="F36" i="5"/>
  <c r="E36" i="5"/>
  <c r="C36" i="5"/>
  <c r="N35" i="5"/>
  <c r="M35" i="5"/>
  <c r="K35" i="5"/>
  <c r="J35" i="5"/>
  <c r="I35" i="5"/>
  <c r="H35" i="5"/>
  <c r="G35" i="5"/>
  <c r="F35" i="5"/>
  <c r="E35" i="5"/>
  <c r="C35" i="5"/>
  <c r="N34" i="5"/>
  <c r="M34" i="5"/>
  <c r="K34" i="5"/>
  <c r="J34" i="5"/>
  <c r="I34" i="5"/>
  <c r="H34" i="5"/>
  <c r="G34" i="5"/>
  <c r="F34" i="5"/>
  <c r="E34" i="5"/>
  <c r="C34" i="5"/>
  <c r="N33" i="5"/>
  <c r="M33" i="5"/>
  <c r="K33" i="5"/>
  <c r="J33" i="5"/>
  <c r="I33" i="5"/>
  <c r="H33" i="5"/>
  <c r="G33" i="5"/>
  <c r="F33" i="5"/>
  <c r="E33" i="5"/>
  <c r="C33" i="5"/>
  <c r="N32" i="5"/>
  <c r="M32" i="5"/>
  <c r="K32" i="5"/>
  <c r="J32" i="5"/>
  <c r="I32" i="5"/>
  <c r="H32" i="5"/>
  <c r="G32" i="5"/>
  <c r="F32" i="5"/>
  <c r="E32" i="5"/>
  <c r="C32" i="5"/>
  <c r="N31" i="5"/>
  <c r="M31" i="5"/>
  <c r="K31" i="5"/>
  <c r="J31" i="5"/>
  <c r="I31" i="5"/>
  <c r="H31" i="5"/>
  <c r="G31" i="5"/>
  <c r="F31" i="5"/>
  <c r="E31" i="5"/>
  <c r="C31" i="5"/>
  <c r="N30" i="5"/>
  <c r="M30" i="5"/>
  <c r="K30" i="5"/>
  <c r="J30" i="5"/>
  <c r="I30" i="5"/>
  <c r="H30" i="5"/>
  <c r="G30" i="5"/>
  <c r="F30" i="5"/>
  <c r="E30" i="5"/>
  <c r="C30" i="5"/>
  <c r="N29" i="5"/>
  <c r="M29" i="5"/>
  <c r="K29" i="5"/>
  <c r="J29" i="5"/>
  <c r="I29" i="5"/>
  <c r="H29" i="5"/>
  <c r="G29" i="5"/>
  <c r="F29" i="5"/>
  <c r="E29" i="5"/>
  <c r="C29" i="5"/>
  <c r="N28" i="5"/>
  <c r="M28" i="5"/>
  <c r="K28" i="5"/>
  <c r="J28" i="5"/>
  <c r="I28" i="5"/>
  <c r="H28" i="5"/>
  <c r="G28" i="5"/>
  <c r="F28" i="5"/>
  <c r="E28" i="5"/>
  <c r="C28" i="5"/>
  <c r="N27" i="5"/>
  <c r="M27" i="5"/>
  <c r="K27" i="5"/>
  <c r="J27" i="5"/>
  <c r="I27" i="5"/>
  <c r="H27" i="5"/>
  <c r="G27" i="5"/>
  <c r="F27" i="5"/>
  <c r="E27" i="5"/>
  <c r="C27" i="5"/>
  <c r="N26" i="5"/>
  <c r="M26" i="5"/>
  <c r="K26" i="5"/>
  <c r="J26" i="5"/>
  <c r="I26" i="5"/>
  <c r="H26" i="5"/>
  <c r="G26" i="5"/>
  <c r="F26" i="5"/>
  <c r="E26" i="5"/>
  <c r="C26" i="5"/>
  <c r="N25" i="5"/>
  <c r="M25" i="5"/>
  <c r="K25" i="5"/>
  <c r="J25" i="5"/>
  <c r="I25" i="5"/>
  <c r="H25" i="5"/>
  <c r="G25" i="5"/>
  <c r="F25" i="5"/>
  <c r="E25" i="5"/>
  <c r="C25" i="5"/>
  <c r="N24" i="5"/>
  <c r="M24" i="5"/>
  <c r="K24" i="5"/>
  <c r="J24" i="5"/>
  <c r="I24" i="5"/>
  <c r="H24" i="5"/>
  <c r="G24" i="5"/>
  <c r="F24" i="5"/>
  <c r="E24" i="5"/>
  <c r="C24" i="5"/>
  <c r="N23" i="5"/>
  <c r="M23" i="5"/>
  <c r="K23" i="5"/>
  <c r="J23" i="5"/>
  <c r="I23" i="5"/>
  <c r="H23" i="5"/>
  <c r="G23" i="5"/>
  <c r="F23" i="5"/>
  <c r="E23" i="5"/>
  <c r="C23" i="5"/>
  <c r="N22" i="5"/>
  <c r="M22" i="5"/>
  <c r="K22" i="5"/>
  <c r="J22" i="5"/>
  <c r="I22" i="5"/>
  <c r="H22" i="5"/>
  <c r="G22" i="5"/>
  <c r="F22" i="5"/>
  <c r="E22" i="5"/>
  <c r="C22" i="5"/>
  <c r="N21" i="5"/>
  <c r="M21" i="5"/>
  <c r="K21" i="5"/>
  <c r="J21" i="5"/>
  <c r="I21" i="5"/>
  <c r="H21" i="5"/>
  <c r="G21" i="5"/>
  <c r="F21" i="5"/>
  <c r="E21" i="5"/>
  <c r="C21" i="5"/>
  <c r="N20" i="5"/>
  <c r="M20" i="5"/>
  <c r="K20" i="5"/>
  <c r="J20" i="5"/>
  <c r="I20" i="5"/>
  <c r="H20" i="5"/>
  <c r="G20" i="5"/>
  <c r="F20" i="5"/>
  <c r="E20" i="5"/>
  <c r="C20" i="5"/>
  <c r="N19" i="5"/>
  <c r="M19" i="5"/>
  <c r="K19" i="5"/>
  <c r="J19" i="5"/>
  <c r="I19" i="5"/>
  <c r="H19" i="5"/>
  <c r="G19" i="5"/>
  <c r="F19" i="5"/>
  <c r="E19" i="5"/>
  <c r="C19" i="5"/>
  <c r="N18" i="5"/>
  <c r="M18" i="5"/>
  <c r="K18" i="5"/>
  <c r="J18" i="5"/>
  <c r="I18" i="5"/>
  <c r="H18" i="5"/>
  <c r="G18" i="5"/>
  <c r="F18" i="5"/>
  <c r="E18" i="5"/>
  <c r="C18" i="5"/>
  <c r="N17" i="5"/>
  <c r="M17" i="5"/>
  <c r="K17" i="5"/>
  <c r="J17" i="5"/>
  <c r="I17" i="5"/>
  <c r="H17" i="5"/>
  <c r="G17" i="5"/>
  <c r="F17" i="5"/>
  <c r="E17" i="5"/>
  <c r="C17" i="5"/>
  <c r="N16" i="5"/>
  <c r="M16" i="5"/>
  <c r="K16" i="5"/>
  <c r="J16" i="5"/>
  <c r="I16" i="5"/>
  <c r="H16" i="5"/>
  <c r="G16" i="5"/>
  <c r="F16" i="5"/>
  <c r="E16" i="5"/>
  <c r="C16" i="5"/>
  <c r="N15" i="5"/>
  <c r="M15" i="5"/>
  <c r="K15" i="5"/>
  <c r="J15" i="5"/>
  <c r="I15" i="5"/>
  <c r="H15" i="5"/>
  <c r="G15" i="5"/>
  <c r="F15" i="5"/>
  <c r="E15" i="5"/>
  <c r="C15" i="5"/>
  <c r="N14" i="5"/>
  <c r="M14" i="5"/>
  <c r="K14" i="5"/>
  <c r="J14" i="5"/>
  <c r="I14" i="5"/>
  <c r="H14" i="5"/>
  <c r="G14" i="5"/>
  <c r="F14" i="5"/>
  <c r="E14" i="5"/>
  <c r="C14" i="5"/>
  <c r="N13" i="5"/>
  <c r="M13" i="5"/>
  <c r="K13" i="5"/>
  <c r="J13" i="5"/>
  <c r="I13" i="5"/>
  <c r="H13" i="5"/>
  <c r="G13" i="5"/>
  <c r="F13" i="5"/>
  <c r="E13" i="5"/>
  <c r="C13" i="5"/>
  <c r="N12" i="5"/>
  <c r="M12" i="5"/>
  <c r="K12" i="5"/>
  <c r="J12" i="5"/>
  <c r="I12" i="5"/>
  <c r="H12" i="5"/>
  <c r="G12" i="5"/>
  <c r="F12" i="5"/>
  <c r="E12" i="5"/>
  <c r="C12" i="5"/>
  <c r="N11" i="5"/>
  <c r="M11" i="5"/>
  <c r="K11" i="5"/>
  <c r="J11" i="5"/>
  <c r="I11" i="5"/>
  <c r="H11" i="5"/>
  <c r="G11" i="5"/>
  <c r="F11" i="5"/>
  <c r="E11" i="5"/>
  <c r="C11" i="5"/>
  <c r="N10" i="5"/>
  <c r="M10" i="5"/>
  <c r="K10" i="5"/>
  <c r="J10" i="5"/>
  <c r="I10" i="5"/>
  <c r="H10" i="5"/>
  <c r="G10" i="5"/>
  <c r="F10" i="5"/>
  <c r="E10" i="5"/>
  <c r="C10" i="5"/>
  <c r="N9" i="5"/>
  <c r="M9" i="5"/>
  <c r="K9" i="5"/>
  <c r="J9" i="5"/>
  <c r="I9" i="5"/>
  <c r="H9" i="5"/>
  <c r="H82" i="5" s="1"/>
  <c r="G9" i="5"/>
  <c r="F9" i="5"/>
  <c r="E9" i="5"/>
  <c r="C9" i="5"/>
  <c r="N8" i="5"/>
  <c r="N82" i="5" s="1"/>
  <c r="M8" i="5"/>
  <c r="M82" i="5" s="1"/>
  <c r="K8" i="5"/>
  <c r="K82" i="5" s="1"/>
  <c r="J8" i="5"/>
  <c r="J82" i="5" s="1"/>
  <c r="I8" i="5"/>
  <c r="I82" i="5" s="1"/>
  <c r="H8" i="5"/>
  <c r="G8" i="5"/>
  <c r="G82" i="5" s="1"/>
  <c r="F8" i="5"/>
  <c r="F82" i="5" s="1"/>
  <c r="E8" i="5"/>
  <c r="C8" i="5"/>
  <c r="P27" i="4" l="1"/>
  <c r="J27" i="4"/>
  <c r="G27" i="4"/>
  <c r="O26" i="4"/>
  <c r="N26" i="4"/>
  <c r="M26" i="4"/>
  <c r="L26" i="4"/>
  <c r="K26" i="4"/>
  <c r="I26" i="4"/>
  <c r="H26" i="4"/>
  <c r="D26" i="4"/>
  <c r="B26" i="4"/>
  <c r="O25" i="4"/>
  <c r="N25" i="4"/>
  <c r="M25" i="4"/>
  <c r="L25" i="4"/>
  <c r="K25" i="4"/>
  <c r="I25" i="4"/>
  <c r="H25" i="4"/>
  <c r="D25" i="4"/>
  <c r="B25" i="4"/>
  <c r="O24" i="4"/>
  <c r="N24" i="4"/>
  <c r="M24" i="4"/>
  <c r="L24" i="4"/>
  <c r="K24" i="4"/>
  <c r="I24" i="4"/>
  <c r="H24" i="4"/>
  <c r="D24" i="4"/>
  <c r="B24" i="4"/>
  <c r="O23" i="4"/>
  <c r="N23" i="4"/>
  <c r="M23" i="4"/>
  <c r="L23" i="4"/>
  <c r="K23" i="4"/>
  <c r="I23" i="4"/>
  <c r="H23" i="4"/>
  <c r="D23" i="4"/>
  <c r="B23" i="4"/>
  <c r="O22" i="4"/>
  <c r="N22" i="4"/>
  <c r="M22" i="4"/>
  <c r="L22" i="4"/>
  <c r="K22" i="4"/>
  <c r="I22" i="4"/>
  <c r="H22" i="4"/>
  <c r="D22" i="4"/>
  <c r="B22" i="4"/>
  <c r="O21" i="4"/>
  <c r="N21" i="4"/>
  <c r="M21" i="4"/>
  <c r="L21" i="4"/>
  <c r="K21" i="4"/>
  <c r="I21" i="4"/>
  <c r="H21" i="4"/>
  <c r="D21" i="4"/>
  <c r="B21" i="4"/>
  <c r="O20" i="4"/>
  <c r="N20" i="4"/>
  <c r="M20" i="4"/>
  <c r="L20" i="4"/>
  <c r="K20" i="4"/>
  <c r="I20" i="4"/>
  <c r="H20" i="4"/>
  <c r="D20" i="4"/>
  <c r="B20" i="4"/>
  <c r="O19" i="4"/>
  <c r="N19" i="4"/>
  <c r="M19" i="4"/>
  <c r="L19" i="4"/>
  <c r="K19" i="4"/>
  <c r="I19" i="4"/>
  <c r="H19" i="4"/>
  <c r="D19" i="4"/>
  <c r="B19" i="4"/>
  <c r="O18" i="4"/>
  <c r="N18" i="4"/>
  <c r="M18" i="4"/>
  <c r="L18" i="4"/>
  <c r="K18" i="4"/>
  <c r="I18" i="4"/>
  <c r="H18" i="4"/>
  <c r="D18" i="4"/>
  <c r="B18" i="4"/>
  <c r="O17" i="4"/>
  <c r="N17" i="4"/>
  <c r="M17" i="4"/>
  <c r="L17" i="4"/>
  <c r="K17" i="4"/>
  <c r="I17" i="4"/>
  <c r="H17" i="4"/>
  <c r="D17" i="4"/>
  <c r="B17" i="4"/>
  <c r="O16" i="4"/>
  <c r="N16" i="4"/>
  <c r="M16" i="4"/>
  <c r="L16" i="4"/>
  <c r="K16" i="4"/>
  <c r="I16" i="4"/>
  <c r="H16" i="4"/>
  <c r="D16" i="4"/>
  <c r="B16" i="4"/>
  <c r="O15" i="4"/>
  <c r="N15" i="4"/>
  <c r="M15" i="4"/>
  <c r="L15" i="4"/>
  <c r="K15" i="4"/>
  <c r="I15" i="4"/>
  <c r="H15" i="4"/>
  <c r="D15" i="4"/>
  <c r="B15" i="4"/>
  <c r="O14" i="4"/>
  <c r="N14" i="4"/>
  <c r="M14" i="4"/>
  <c r="L14" i="4"/>
  <c r="K14" i="4"/>
  <c r="I14" i="4"/>
  <c r="H14" i="4"/>
  <c r="D14" i="4"/>
  <c r="B14" i="4"/>
  <c r="O13" i="4"/>
  <c r="N13" i="4"/>
  <c r="M13" i="4"/>
  <c r="L13" i="4"/>
  <c r="K13" i="4"/>
  <c r="I13" i="4"/>
  <c r="H13" i="4"/>
  <c r="D13" i="4"/>
  <c r="B13" i="4"/>
  <c r="O12" i="4"/>
  <c r="N12" i="4"/>
  <c r="M12" i="4"/>
  <c r="L12" i="4"/>
  <c r="K12" i="4"/>
  <c r="I12" i="4"/>
  <c r="H12" i="4"/>
  <c r="D12" i="4"/>
  <c r="B12" i="4"/>
  <c r="O11" i="4"/>
  <c r="N11" i="4"/>
  <c r="M11" i="4"/>
  <c r="M27" i="4" s="1"/>
  <c r="L11" i="4"/>
  <c r="K11" i="4"/>
  <c r="I11" i="4"/>
  <c r="H11" i="4"/>
  <c r="D11" i="4"/>
  <c r="B11" i="4"/>
  <c r="O10" i="4"/>
  <c r="N10" i="4"/>
  <c r="N27" i="4" s="1"/>
  <c r="M10" i="4"/>
  <c r="L10" i="4"/>
  <c r="K10" i="4"/>
  <c r="I10" i="4"/>
  <c r="I27" i="4" s="1"/>
  <c r="H10" i="4"/>
  <c r="D10" i="4"/>
  <c r="B10" i="4"/>
  <c r="O9" i="4"/>
  <c r="N9" i="4"/>
  <c r="M9" i="4"/>
  <c r="L9" i="4"/>
  <c r="K9" i="4"/>
  <c r="I9" i="4"/>
  <c r="H9" i="4"/>
  <c r="D9" i="4"/>
  <c r="B9" i="4"/>
  <c r="O8" i="4"/>
  <c r="O27" i="4" s="1"/>
  <c r="N8" i="4"/>
  <c r="M8" i="4"/>
  <c r="L8" i="4"/>
  <c r="L27" i="4" s="1"/>
  <c r="K8" i="4"/>
  <c r="K27" i="4" s="1"/>
  <c r="I8" i="4"/>
  <c r="H8" i="4"/>
  <c r="H27" i="4" s="1"/>
  <c r="D8" i="4"/>
  <c r="B8" i="4"/>
  <c r="Q139" i="3" l="1"/>
  <c r="K139" i="3"/>
  <c r="S138" i="3"/>
  <c r="R138" i="3"/>
  <c r="P138" i="3"/>
  <c r="O138" i="3"/>
  <c r="N138" i="3"/>
  <c r="M138" i="3"/>
  <c r="L138" i="3"/>
  <c r="K138" i="3"/>
  <c r="J138" i="3"/>
  <c r="I138" i="3"/>
  <c r="H138" i="3"/>
  <c r="G138" i="3"/>
  <c r="F138" i="3"/>
  <c r="D138" i="3"/>
  <c r="C138" i="3"/>
  <c r="B138" i="3"/>
  <c r="S137" i="3"/>
  <c r="R137" i="3"/>
  <c r="P137" i="3"/>
  <c r="O137" i="3"/>
  <c r="N137" i="3"/>
  <c r="M137" i="3"/>
  <c r="L137" i="3"/>
  <c r="K137" i="3"/>
  <c r="J137" i="3"/>
  <c r="I137" i="3"/>
  <c r="H137" i="3"/>
  <c r="G137" i="3"/>
  <c r="F137" i="3"/>
  <c r="D137" i="3"/>
  <c r="C137" i="3"/>
  <c r="B137" i="3"/>
  <c r="S136" i="3"/>
  <c r="R136" i="3"/>
  <c r="P136" i="3"/>
  <c r="O136" i="3"/>
  <c r="N136" i="3"/>
  <c r="M136" i="3"/>
  <c r="L136" i="3"/>
  <c r="K136" i="3"/>
  <c r="J136" i="3"/>
  <c r="I136" i="3"/>
  <c r="H136" i="3"/>
  <c r="G136" i="3"/>
  <c r="F136" i="3"/>
  <c r="D136" i="3"/>
  <c r="C136" i="3"/>
  <c r="B136" i="3"/>
  <c r="S135" i="3"/>
  <c r="R135" i="3"/>
  <c r="P135" i="3"/>
  <c r="O135" i="3"/>
  <c r="N135" i="3"/>
  <c r="M135" i="3"/>
  <c r="L135" i="3"/>
  <c r="K135" i="3"/>
  <c r="J135" i="3"/>
  <c r="I135" i="3"/>
  <c r="H135" i="3"/>
  <c r="G135" i="3"/>
  <c r="F135" i="3"/>
  <c r="D135" i="3"/>
  <c r="C135" i="3"/>
  <c r="B135" i="3"/>
  <c r="S134" i="3"/>
  <c r="R134" i="3"/>
  <c r="P134" i="3"/>
  <c r="O134" i="3"/>
  <c r="N134" i="3"/>
  <c r="M134" i="3"/>
  <c r="L134" i="3"/>
  <c r="K134" i="3"/>
  <c r="J134" i="3"/>
  <c r="I134" i="3"/>
  <c r="H134" i="3"/>
  <c r="G134" i="3"/>
  <c r="F134" i="3"/>
  <c r="D134" i="3"/>
  <c r="C134" i="3"/>
  <c r="B134" i="3"/>
  <c r="S133" i="3"/>
  <c r="R133" i="3"/>
  <c r="P133" i="3"/>
  <c r="O133" i="3"/>
  <c r="N133" i="3"/>
  <c r="M133" i="3"/>
  <c r="L133" i="3"/>
  <c r="K133" i="3"/>
  <c r="J133" i="3"/>
  <c r="I133" i="3"/>
  <c r="H133" i="3"/>
  <c r="G133" i="3"/>
  <c r="F133" i="3"/>
  <c r="D133" i="3"/>
  <c r="C133" i="3"/>
  <c r="B133" i="3"/>
  <c r="S132" i="3"/>
  <c r="R132" i="3"/>
  <c r="P132" i="3"/>
  <c r="O132" i="3"/>
  <c r="N132" i="3"/>
  <c r="M132" i="3"/>
  <c r="L132" i="3"/>
  <c r="K132" i="3"/>
  <c r="J132" i="3"/>
  <c r="I132" i="3"/>
  <c r="H132" i="3"/>
  <c r="G132" i="3"/>
  <c r="F132" i="3"/>
  <c r="D132" i="3"/>
  <c r="C132" i="3"/>
  <c r="B132" i="3"/>
  <c r="S131" i="3"/>
  <c r="R131" i="3"/>
  <c r="P131" i="3"/>
  <c r="O131" i="3"/>
  <c r="N131" i="3"/>
  <c r="M131" i="3"/>
  <c r="L131" i="3"/>
  <c r="K131" i="3"/>
  <c r="J131" i="3"/>
  <c r="I131" i="3"/>
  <c r="H131" i="3"/>
  <c r="G131" i="3"/>
  <c r="F131" i="3"/>
  <c r="D131" i="3"/>
  <c r="C131" i="3"/>
  <c r="B131" i="3"/>
  <c r="S130" i="3"/>
  <c r="R130" i="3"/>
  <c r="P130" i="3"/>
  <c r="O130" i="3"/>
  <c r="N130" i="3"/>
  <c r="M130" i="3"/>
  <c r="L130" i="3"/>
  <c r="K130" i="3"/>
  <c r="J130" i="3"/>
  <c r="I130" i="3"/>
  <c r="H130" i="3"/>
  <c r="G130" i="3"/>
  <c r="F130" i="3"/>
  <c r="D130" i="3"/>
  <c r="C130" i="3"/>
  <c r="B130" i="3"/>
  <c r="S129" i="3"/>
  <c r="R129" i="3"/>
  <c r="P129" i="3"/>
  <c r="O129" i="3"/>
  <c r="N129" i="3"/>
  <c r="M129" i="3"/>
  <c r="L129" i="3"/>
  <c r="K129" i="3"/>
  <c r="J129" i="3"/>
  <c r="I129" i="3"/>
  <c r="H129" i="3"/>
  <c r="G129" i="3"/>
  <c r="F129" i="3"/>
  <c r="D129" i="3"/>
  <c r="C129" i="3"/>
  <c r="B129" i="3"/>
  <c r="S128" i="3"/>
  <c r="R128" i="3"/>
  <c r="P128" i="3"/>
  <c r="O128" i="3"/>
  <c r="N128" i="3"/>
  <c r="M128" i="3"/>
  <c r="L128" i="3"/>
  <c r="K128" i="3"/>
  <c r="J128" i="3"/>
  <c r="I128" i="3"/>
  <c r="H128" i="3"/>
  <c r="G128" i="3"/>
  <c r="F128" i="3"/>
  <c r="D128" i="3"/>
  <c r="C128" i="3"/>
  <c r="B128" i="3"/>
  <c r="S127" i="3"/>
  <c r="R127" i="3"/>
  <c r="P127" i="3"/>
  <c r="O127" i="3"/>
  <c r="N127" i="3"/>
  <c r="M127" i="3"/>
  <c r="L127" i="3"/>
  <c r="K127" i="3"/>
  <c r="J127" i="3"/>
  <c r="I127" i="3"/>
  <c r="H127" i="3"/>
  <c r="G127" i="3"/>
  <c r="F127" i="3"/>
  <c r="D127" i="3"/>
  <c r="C127" i="3"/>
  <c r="B127" i="3"/>
  <c r="S126" i="3"/>
  <c r="R126" i="3"/>
  <c r="P126" i="3"/>
  <c r="O126" i="3"/>
  <c r="N126" i="3"/>
  <c r="M126" i="3"/>
  <c r="L126" i="3"/>
  <c r="K126" i="3"/>
  <c r="J126" i="3"/>
  <c r="I126" i="3"/>
  <c r="H126" i="3"/>
  <c r="G126" i="3"/>
  <c r="F126" i="3"/>
  <c r="D126" i="3"/>
  <c r="C126" i="3"/>
  <c r="B126" i="3"/>
  <c r="S125" i="3"/>
  <c r="R125" i="3"/>
  <c r="P125" i="3"/>
  <c r="O125" i="3"/>
  <c r="N125" i="3"/>
  <c r="M125" i="3"/>
  <c r="L125" i="3"/>
  <c r="K125" i="3"/>
  <c r="J125" i="3"/>
  <c r="I125" i="3"/>
  <c r="H125" i="3"/>
  <c r="G125" i="3"/>
  <c r="F125" i="3"/>
  <c r="D125" i="3"/>
  <c r="C125" i="3"/>
  <c r="B125" i="3"/>
  <c r="S124" i="3"/>
  <c r="R124" i="3"/>
  <c r="P124" i="3"/>
  <c r="O124" i="3"/>
  <c r="N124" i="3"/>
  <c r="M124" i="3"/>
  <c r="L124" i="3"/>
  <c r="K124" i="3"/>
  <c r="J124" i="3"/>
  <c r="I124" i="3"/>
  <c r="H124" i="3"/>
  <c r="G124" i="3"/>
  <c r="F124" i="3"/>
  <c r="D124" i="3"/>
  <c r="C124" i="3"/>
  <c r="B124" i="3"/>
  <c r="S123" i="3"/>
  <c r="R123" i="3"/>
  <c r="P123" i="3"/>
  <c r="O123" i="3"/>
  <c r="N123" i="3"/>
  <c r="M123" i="3"/>
  <c r="L123" i="3"/>
  <c r="K123" i="3"/>
  <c r="J123" i="3"/>
  <c r="I123" i="3"/>
  <c r="H123" i="3"/>
  <c r="G123" i="3"/>
  <c r="F123" i="3"/>
  <c r="D123" i="3"/>
  <c r="C123" i="3"/>
  <c r="B123" i="3"/>
  <c r="S122" i="3"/>
  <c r="R122" i="3"/>
  <c r="P122" i="3"/>
  <c r="O122" i="3"/>
  <c r="N122" i="3"/>
  <c r="M122" i="3"/>
  <c r="L122" i="3"/>
  <c r="K122" i="3"/>
  <c r="J122" i="3"/>
  <c r="I122" i="3"/>
  <c r="H122" i="3"/>
  <c r="G122" i="3"/>
  <c r="F122" i="3"/>
  <c r="D122" i="3"/>
  <c r="C122" i="3"/>
  <c r="B122" i="3"/>
  <c r="S121" i="3"/>
  <c r="R121" i="3"/>
  <c r="P121" i="3"/>
  <c r="O121" i="3"/>
  <c r="N121" i="3"/>
  <c r="M121" i="3"/>
  <c r="L121" i="3"/>
  <c r="K121" i="3"/>
  <c r="J121" i="3"/>
  <c r="I121" i="3"/>
  <c r="H121" i="3"/>
  <c r="G121" i="3"/>
  <c r="F121" i="3"/>
  <c r="D121" i="3"/>
  <c r="C121" i="3"/>
  <c r="B121" i="3"/>
  <c r="S120" i="3"/>
  <c r="R120" i="3"/>
  <c r="P120" i="3"/>
  <c r="O120" i="3"/>
  <c r="N120" i="3"/>
  <c r="M120" i="3"/>
  <c r="L120" i="3"/>
  <c r="K120" i="3"/>
  <c r="J120" i="3"/>
  <c r="I120" i="3"/>
  <c r="H120" i="3"/>
  <c r="G120" i="3"/>
  <c r="F120" i="3"/>
  <c r="D120" i="3"/>
  <c r="C120" i="3"/>
  <c r="B120" i="3"/>
  <c r="S119" i="3"/>
  <c r="R119" i="3"/>
  <c r="P119" i="3"/>
  <c r="O119" i="3"/>
  <c r="N119" i="3"/>
  <c r="M119" i="3"/>
  <c r="L119" i="3"/>
  <c r="K119" i="3"/>
  <c r="J119" i="3"/>
  <c r="I119" i="3"/>
  <c r="H119" i="3"/>
  <c r="G119" i="3"/>
  <c r="F119" i="3"/>
  <c r="D119" i="3"/>
  <c r="C119" i="3"/>
  <c r="B119" i="3"/>
  <c r="S118" i="3"/>
  <c r="R118" i="3"/>
  <c r="P118" i="3"/>
  <c r="O118" i="3"/>
  <c r="N118" i="3"/>
  <c r="M118" i="3"/>
  <c r="L118" i="3"/>
  <c r="K118" i="3"/>
  <c r="J118" i="3"/>
  <c r="I118" i="3"/>
  <c r="H118" i="3"/>
  <c r="G118" i="3"/>
  <c r="F118" i="3"/>
  <c r="D118" i="3"/>
  <c r="C118" i="3"/>
  <c r="B118" i="3"/>
  <c r="S117" i="3"/>
  <c r="R117" i="3"/>
  <c r="P117" i="3"/>
  <c r="O117" i="3"/>
  <c r="N117" i="3"/>
  <c r="M117" i="3"/>
  <c r="L117" i="3"/>
  <c r="K117" i="3"/>
  <c r="J117" i="3"/>
  <c r="I117" i="3"/>
  <c r="H117" i="3"/>
  <c r="G117" i="3"/>
  <c r="F117" i="3"/>
  <c r="D117" i="3"/>
  <c r="C117" i="3"/>
  <c r="B117" i="3"/>
  <c r="S116" i="3"/>
  <c r="R116" i="3"/>
  <c r="P116" i="3"/>
  <c r="O116" i="3"/>
  <c r="N116" i="3"/>
  <c r="M116" i="3"/>
  <c r="L116" i="3"/>
  <c r="K116" i="3"/>
  <c r="J116" i="3"/>
  <c r="I116" i="3"/>
  <c r="H116" i="3"/>
  <c r="G116" i="3"/>
  <c r="F116" i="3"/>
  <c r="D116" i="3"/>
  <c r="C116" i="3"/>
  <c r="B116" i="3"/>
  <c r="S115" i="3"/>
  <c r="R115" i="3"/>
  <c r="P115" i="3"/>
  <c r="O115" i="3"/>
  <c r="N115" i="3"/>
  <c r="M115" i="3"/>
  <c r="L115" i="3"/>
  <c r="K115" i="3"/>
  <c r="J115" i="3"/>
  <c r="I115" i="3"/>
  <c r="H115" i="3"/>
  <c r="G115" i="3"/>
  <c r="F115" i="3"/>
  <c r="D115" i="3"/>
  <c r="C115" i="3"/>
  <c r="B115" i="3"/>
  <c r="S114" i="3"/>
  <c r="R114" i="3"/>
  <c r="P114" i="3"/>
  <c r="O114" i="3"/>
  <c r="N114" i="3"/>
  <c r="M114" i="3"/>
  <c r="L114" i="3"/>
  <c r="K114" i="3"/>
  <c r="J114" i="3"/>
  <c r="I114" i="3"/>
  <c r="H114" i="3"/>
  <c r="G114" i="3"/>
  <c r="F114" i="3"/>
  <c r="D114" i="3"/>
  <c r="C114" i="3"/>
  <c r="B114" i="3"/>
  <c r="S113" i="3"/>
  <c r="R113" i="3"/>
  <c r="P113" i="3"/>
  <c r="O113" i="3"/>
  <c r="N113" i="3"/>
  <c r="M113" i="3"/>
  <c r="L113" i="3"/>
  <c r="K113" i="3"/>
  <c r="J113" i="3"/>
  <c r="I113" i="3"/>
  <c r="H113" i="3"/>
  <c r="G113" i="3"/>
  <c r="F113" i="3"/>
  <c r="D113" i="3"/>
  <c r="C113" i="3"/>
  <c r="B113" i="3"/>
  <c r="S112" i="3"/>
  <c r="R112" i="3"/>
  <c r="P112" i="3"/>
  <c r="O112" i="3"/>
  <c r="N112" i="3"/>
  <c r="M112" i="3"/>
  <c r="L112" i="3"/>
  <c r="K112" i="3"/>
  <c r="J112" i="3"/>
  <c r="I112" i="3"/>
  <c r="H112" i="3"/>
  <c r="G112" i="3"/>
  <c r="F112" i="3"/>
  <c r="D112" i="3"/>
  <c r="C112" i="3"/>
  <c r="B112" i="3"/>
  <c r="S111" i="3"/>
  <c r="R111" i="3"/>
  <c r="P111" i="3"/>
  <c r="O111" i="3"/>
  <c r="N111" i="3"/>
  <c r="M111" i="3"/>
  <c r="L111" i="3"/>
  <c r="K111" i="3"/>
  <c r="J111" i="3"/>
  <c r="I111" i="3"/>
  <c r="H111" i="3"/>
  <c r="G111" i="3"/>
  <c r="F111" i="3"/>
  <c r="D111" i="3"/>
  <c r="C111" i="3"/>
  <c r="B111" i="3"/>
  <c r="S110" i="3"/>
  <c r="R110" i="3"/>
  <c r="P110" i="3"/>
  <c r="O110" i="3"/>
  <c r="N110" i="3"/>
  <c r="M110" i="3"/>
  <c r="L110" i="3"/>
  <c r="K110" i="3"/>
  <c r="J110" i="3"/>
  <c r="I110" i="3"/>
  <c r="H110" i="3"/>
  <c r="G110" i="3"/>
  <c r="F110" i="3"/>
  <c r="D110" i="3"/>
  <c r="C110" i="3"/>
  <c r="B110" i="3"/>
  <c r="S109" i="3"/>
  <c r="R109" i="3"/>
  <c r="P109" i="3"/>
  <c r="O109" i="3"/>
  <c r="N109" i="3"/>
  <c r="M109" i="3"/>
  <c r="L109" i="3"/>
  <c r="K109" i="3"/>
  <c r="J109" i="3"/>
  <c r="I109" i="3"/>
  <c r="H109" i="3"/>
  <c r="G109" i="3"/>
  <c r="F109" i="3"/>
  <c r="D109" i="3"/>
  <c r="C109" i="3"/>
  <c r="B109" i="3"/>
  <c r="S108" i="3"/>
  <c r="R108" i="3"/>
  <c r="P108" i="3"/>
  <c r="O108" i="3"/>
  <c r="N108" i="3"/>
  <c r="M108" i="3"/>
  <c r="L108" i="3"/>
  <c r="K108" i="3"/>
  <c r="J108" i="3"/>
  <c r="I108" i="3"/>
  <c r="H108" i="3"/>
  <c r="G108" i="3"/>
  <c r="F108" i="3"/>
  <c r="D108" i="3"/>
  <c r="C108" i="3"/>
  <c r="B108" i="3"/>
  <c r="S107" i="3"/>
  <c r="R107" i="3"/>
  <c r="P107" i="3"/>
  <c r="O107" i="3"/>
  <c r="N107" i="3"/>
  <c r="M107" i="3"/>
  <c r="L107" i="3"/>
  <c r="K107" i="3"/>
  <c r="J107" i="3"/>
  <c r="I107" i="3"/>
  <c r="H107" i="3"/>
  <c r="G107" i="3"/>
  <c r="F107" i="3"/>
  <c r="D107" i="3"/>
  <c r="C107" i="3"/>
  <c r="B107" i="3"/>
  <c r="S106" i="3"/>
  <c r="R106" i="3"/>
  <c r="P106" i="3"/>
  <c r="O106" i="3"/>
  <c r="N106" i="3"/>
  <c r="M106" i="3"/>
  <c r="L106" i="3"/>
  <c r="K106" i="3"/>
  <c r="J106" i="3"/>
  <c r="I106" i="3"/>
  <c r="H106" i="3"/>
  <c r="G106" i="3"/>
  <c r="F106" i="3"/>
  <c r="D106" i="3"/>
  <c r="C106" i="3"/>
  <c r="B106" i="3"/>
  <c r="S105" i="3"/>
  <c r="R105" i="3"/>
  <c r="P105" i="3"/>
  <c r="O105" i="3"/>
  <c r="N105" i="3"/>
  <c r="M105" i="3"/>
  <c r="L105" i="3"/>
  <c r="K105" i="3"/>
  <c r="J105" i="3"/>
  <c r="I105" i="3"/>
  <c r="H105" i="3"/>
  <c r="G105" i="3"/>
  <c r="F105" i="3"/>
  <c r="D105" i="3"/>
  <c r="C105" i="3"/>
  <c r="B105" i="3"/>
  <c r="S104" i="3"/>
  <c r="R104" i="3"/>
  <c r="P104" i="3"/>
  <c r="O104" i="3"/>
  <c r="N104" i="3"/>
  <c r="M104" i="3"/>
  <c r="L104" i="3"/>
  <c r="K104" i="3"/>
  <c r="J104" i="3"/>
  <c r="I104" i="3"/>
  <c r="H104" i="3"/>
  <c r="G104" i="3"/>
  <c r="D104" i="3"/>
  <c r="C104" i="3"/>
  <c r="B104" i="3"/>
  <c r="S103" i="3"/>
  <c r="R103" i="3"/>
  <c r="P103" i="3"/>
  <c r="O103" i="3"/>
  <c r="N103" i="3"/>
  <c r="M103" i="3"/>
  <c r="L103" i="3"/>
  <c r="K103" i="3"/>
  <c r="J103" i="3"/>
  <c r="I103" i="3"/>
  <c r="H103" i="3"/>
  <c r="G103" i="3"/>
  <c r="F103" i="3"/>
  <c r="D103" i="3"/>
  <c r="C103" i="3"/>
  <c r="B103" i="3"/>
  <c r="S102" i="3"/>
  <c r="R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C102" i="3"/>
  <c r="B102" i="3"/>
  <c r="S101" i="3"/>
  <c r="R101" i="3"/>
  <c r="P101" i="3"/>
  <c r="O101" i="3"/>
  <c r="N101" i="3"/>
  <c r="M101" i="3"/>
  <c r="L101" i="3"/>
  <c r="K101" i="3"/>
  <c r="J101" i="3"/>
  <c r="I101" i="3"/>
  <c r="F101" i="3"/>
  <c r="D101" i="3"/>
  <c r="C101" i="3"/>
  <c r="B101" i="3"/>
  <c r="S100" i="3"/>
  <c r="R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P82" i="3"/>
  <c r="O82" i="3"/>
  <c r="N82" i="3"/>
  <c r="M82" i="3"/>
  <c r="L82" i="3"/>
  <c r="K82" i="3"/>
  <c r="J82" i="3"/>
  <c r="I82" i="3"/>
  <c r="H82" i="3"/>
  <c r="G82" i="3"/>
  <c r="F82" i="3"/>
  <c r="D82" i="3"/>
  <c r="C82" i="3"/>
  <c r="B82" i="3"/>
  <c r="S81" i="3"/>
  <c r="R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P78" i="3"/>
  <c r="O78" i="3"/>
  <c r="N78" i="3"/>
  <c r="M78" i="3"/>
  <c r="L78" i="3"/>
  <c r="K78" i="3"/>
  <c r="J78" i="3"/>
  <c r="I78" i="3"/>
  <c r="H78" i="3"/>
  <c r="G78" i="3"/>
  <c r="F78" i="3"/>
  <c r="D78" i="3"/>
  <c r="C78" i="3"/>
  <c r="B78" i="3"/>
  <c r="S77" i="3"/>
  <c r="R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S66" i="3"/>
  <c r="R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P46" i="3"/>
  <c r="O46" i="3"/>
  <c r="N46" i="3"/>
  <c r="M46" i="3"/>
  <c r="L46" i="3"/>
  <c r="K46" i="3"/>
  <c r="J46" i="3"/>
  <c r="I46" i="3"/>
  <c r="H46" i="3"/>
  <c r="G46" i="3"/>
  <c r="D46" i="3"/>
  <c r="C46" i="3"/>
  <c r="B46" i="3"/>
  <c r="S45" i="3"/>
  <c r="R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P35" i="3"/>
  <c r="O35" i="3"/>
  <c r="N35" i="3"/>
  <c r="M35" i="3"/>
  <c r="L35" i="3"/>
  <c r="K35" i="3"/>
  <c r="J35" i="3"/>
  <c r="I35" i="3"/>
  <c r="H35" i="3"/>
  <c r="G35" i="3"/>
  <c r="D35" i="3"/>
  <c r="C35" i="3"/>
  <c r="B35" i="3"/>
  <c r="S34" i="3"/>
  <c r="R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P17" i="3"/>
  <c r="P139" i="3" s="1"/>
  <c r="O17" i="3"/>
  <c r="N17" i="3"/>
  <c r="M17" i="3"/>
  <c r="L17" i="3"/>
  <c r="K17" i="3"/>
  <c r="J17" i="3"/>
  <c r="I17" i="3"/>
  <c r="F17" i="3"/>
  <c r="D17" i="3"/>
  <c r="C17" i="3"/>
  <c r="B17" i="3"/>
  <c r="S16" i="3"/>
  <c r="R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P15" i="3"/>
  <c r="O15" i="3"/>
  <c r="N15" i="3"/>
  <c r="M15" i="3"/>
  <c r="L15" i="3"/>
  <c r="K15" i="3"/>
  <c r="J15" i="3"/>
  <c r="I15" i="3"/>
  <c r="G15" i="3"/>
  <c r="F15" i="3"/>
  <c r="D15" i="3"/>
  <c r="C15" i="3"/>
  <c r="B15" i="3"/>
  <c r="S14" i="3"/>
  <c r="R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S139" i="3" s="1"/>
  <c r="R8" i="3"/>
  <c r="R139" i="3" s="1"/>
  <c r="P8" i="3"/>
  <c r="O8" i="3"/>
  <c r="N8" i="3"/>
  <c r="N139" i="3" s="1"/>
  <c r="M8" i="3"/>
  <c r="M139" i="3" s="1"/>
  <c r="L8" i="3"/>
  <c r="L139" i="3" s="1"/>
  <c r="K8" i="3"/>
  <c r="J8" i="3"/>
  <c r="J139" i="3" s="1"/>
  <c r="I8" i="3"/>
  <c r="I139" i="3" s="1"/>
  <c r="H8" i="3"/>
  <c r="G8" i="3"/>
  <c r="F8" i="3"/>
  <c r="D8" i="3"/>
  <c r="C8" i="3"/>
  <c r="B8" i="3"/>
  <c r="Q6" i="3"/>
  <c r="O429" i="2" l="1"/>
  <c r="AG4" i="1"/>
  <c r="AG396" i="1"/>
  <c r="AG392" i="1"/>
  <c r="AG364" i="1"/>
  <c r="AG360" i="1"/>
  <c r="AG332" i="1"/>
  <c r="AG328" i="1"/>
  <c r="AG300" i="1"/>
  <c r="AG296" i="1"/>
  <c r="AG268" i="1"/>
  <c r="AG264" i="1"/>
  <c r="AG236" i="1"/>
  <c r="AG232" i="1"/>
  <c r="AG204" i="1"/>
  <c r="AG200" i="1"/>
  <c r="AG172" i="1"/>
  <c r="AG168" i="1"/>
  <c r="AG140" i="1"/>
  <c r="AG136" i="1"/>
  <c r="AG108" i="1"/>
  <c r="AG104" i="1"/>
  <c r="AG2" i="1"/>
  <c r="AF85" i="1"/>
  <c r="AG85" i="1" s="1"/>
  <c r="AF3" i="1"/>
  <c r="AG3" i="1" s="1"/>
  <c r="AF4" i="1"/>
  <c r="AF5" i="1"/>
  <c r="AG5" i="1" s="1"/>
  <c r="AF6" i="1"/>
  <c r="AG6" i="1" s="1"/>
  <c r="AF7" i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4" i="1"/>
  <c r="AG14" i="1" s="1"/>
  <c r="AF15" i="1"/>
  <c r="AG15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29" i="1"/>
  <c r="AG29" i="1" s="1"/>
  <c r="AF30" i="1"/>
  <c r="AG30" i="1" s="1"/>
  <c r="AF31" i="1"/>
  <c r="AG31" i="1" s="1"/>
  <c r="AF32" i="1"/>
  <c r="AG32" i="1" s="1"/>
  <c r="AF33" i="1"/>
  <c r="AG33" i="1" s="1"/>
  <c r="AF34" i="1"/>
  <c r="AG34" i="1" s="1"/>
  <c r="AF35" i="1"/>
  <c r="AG35" i="1" s="1"/>
  <c r="AF36" i="1"/>
  <c r="AG36" i="1" s="1"/>
  <c r="AF37" i="1"/>
  <c r="AG37" i="1" s="1"/>
  <c r="AF38" i="1"/>
  <c r="AG38" i="1" s="1"/>
  <c r="AF39" i="1"/>
  <c r="AG39" i="1" s="1"/>
  <c r="AF40" i="1"/>
  <c r="AG40" i="1" s="1"/>
  <c r="AF41" i="1"/>
  <c r="AG41" i="1" s="1"/>
  <c r="AF42" i="1"/>
  <c r="AG42" i="1" s="1"/>
  <c r="AF43" i="1"/>
  <c r="AG43" i="1" s="1"/>
  <c r="AF44" i="1"/>
  <c r="AG44" i="1" s="1"/>
  <c r="AF45" i="1"/>
  <c r="AG45" i="1" s="1"/>
  <c r="AF46" i="1"/>
  <c r="AG46" i="1" s="1"/>
  <c r="AF47" i="1"/>
  <c r="AG47" i="1" s="1"/>
  <c r="AF48" i="1"/>
  <c r="AG48" i="1" s="1"/>
  <c r="AF49" i="1"/>
  <c r="AG49" i="1" s="1"/>
  <c r="AF50" i="1"/>
  <c r="AG50" i="1" s="1"/>
  <c r="AF51" i="1"/>
  <c r="AG51" i="1" s="1"/>
  <c r="AF52" i="1"/>
  <c r="AG52" i="1" s="1"/>
  <c r="AF53" i="1"/>
  <c r="AG53" i="1" s="1"/>
  <c r="AF54" i="1"/>
  <c r="AG54" i="1" s="1"/>
  <c r="AF55" i="1"/>
  <c r="AG55" i="1" s="1"/>
  <c r="AF56" i="1"/>
  <c r="AG56" i="1" s="1"/>
  <c r="AF57" i="1"/>
  <c r="AG57" i="1" s="1"/>
  <c r="AF58" i="1"/>
  <c r="AG58" i="1" s="1"/>
  <c r="AF59" i="1"/>
  <c r="AG59" i="1" s="1"/>
  <c r="AF60" i="1"/>
  <c r="AG60" i="1" s="1"/>
  <c r="AF61" i="1"/>
  <c r="AG61" i="1" s="1"/>
  <c r="AF62" i="1"/>
  <c r="AG62" i="1" s="1"/>
  <c r="AF63" i="1"/>
  <c r="AG63" i="1" s="1"/>
  <c r="AF64" i="1"/>
  <c r="AG64" i="1" s="1"/>
  <c r="AF65" i="1"/>
  <c r="AG65" i="1" s="1"/>
  <c r="AF66" i="1"/>
  <c r="AG66" i="1" s="1"/>
  <c r="AF67" i="1"/>
  <c r="AG67" i="1" s="1"/>
  <c r="AF68" i="1"/>
  <c r="AG68" i="1" s="1"/>
  <c r="AF69" i="1"/>
  <c r="AG69" i="1" s="1"/>
  <c r="AF70" i="1"/>
  <c r="AG70" i="1" s="1"/>
  <c r="AF71" i="1"/>
  <c r="AG71" i="1" s="1"/>
  <c r="AF72" i="1"/>
  <c r="AG72" i="1" s="1"/>
  <c r="AF73" i="1"/>
  <c r="AG73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5" i="1"/>
  <c r="AG95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1" i="1"/>
  <c r="AG101" i="1" s="1"/>
  <c r="AF102" i="1"/>
  <c r="AG102" i="1" s="1"/>
  <c r="AF103" i="1"/>
  <c r="AG103" i="1" s="1"/>
  <c r="AF104" i="1"/>
  <c r="AF105" i="1"/>
  <c r="AG105" i="1" s="1"/>
  <c r="AF106" i="1"/>
  <c r="AG106" i="1" s="1"/>
  <c r="AF107" i="1"/>
  <c r="AG107" i="1" s="1"/>
  <c r="AF108" i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8" i="1"/>
  <c r="AG128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F137" i="1"/>
  <c r="AG137" i="1" s="1"/>
  <c r="AF138" i="1"/>
  <c r="AG138" i="1" s="1"/>
  <c r="AF139" i="1"/>
  <c r="AG139" i="1" s="1"/>
  <c r="AF140" i="1"/>
  <c r="AF141" i="1"/>
  <c r="AG141" i="1" s="1"/>
  <c r="AF142" i="1"/>
  <c r="AG142" i="1" s="1"/>
  <c r="AF143" i="1"/>
  <c r="AG143" i="1" s="1"/>
  <c r="AF144" i="1"/>
  <c r="AG144" i="1" s="1"/>
  <c r="AF145" i="1"/>
  <c r="AG145" i="1" s="1"/>
  <c r="AF146" i="1"/>
  <c r="AG146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6" i="1"/>
  <c r="AG156" i="1" s="1"/>
  <c r="AF157" i="1"/>
  <c r="AG157" i="1" s="1"/>
  <c r="AF158" i="1"/>
  <c r="AG158" i="1" s="1"/>
  <c r="AF159" i="1"/>
  <c r="AG159" i="1" s="1"/>
  <c r="AF160" i="1"/>
  <c r="AG160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68" i="1"/>
  <c r="AF169" i="1"/>
  <c r="AG169" i="1" s="1"/>
  <c r="AF170" i="1"/>
  <c r="AG170" i="1" s="1"/>
  <c r="AF171" i="1"/>
  <c r="AG171" i="1" s="1"/>
  <c r="AF172" i="1"/>
  <c r="AF173" i="1"/>
  <c r="AG173" i="1" s="1"/>
  <c r="AF174" i="1"/>
  <c r="AG174" i="1" s="1"/>
  <c r="AF175" i="1"/>
  <c r="AG175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87" i="1"/>
  <c r="AG187" i="1" s="1"/>
  <c r="AF188" i="1"/>
  <c r="AG188" i="1" s="1"/>
  <c r="AF189" i="1"/>
  <c r="AG189" i="1" s="1"/>
  <c r="AF190" i="1"/>
  <c r="AG190" i="1" s="1"/>
  <c r="AF191" i="1"/>
  <c r="AG191" i="1" s="1"/>
  <c r="AF192" i="1"/>
  <c r="AG192" i="1" s="1"/>
  <c r="AF193" i="1"/>
  <c r="AG193" i="1" s="1"/>
  <c r="AF194" i="1"/>
  <c r="AG194" i="1" s="1"/>
  <c r="AF195" i="1"/>
  <c r="AG195" i="1" s="1"/>
  <c r="AF196" i="1"/>
  <c r="AG196" i="1" s="1"/>
  <c r="AF197" i="1"/>
  <c r="AG197" i="1" s="1"/>
  <c r="AF198" i="1"/>
  <c r="AG198" i="1" s="1"/>
  <c r="AF199" i="1"/>
  <c r="AG199" i="1" s="1"/>
  <c r="AF200" i="1"/>
  <c r="AF201" i="1"/>
  <c r="AG201" i="1" s="1"/>
  <c r="AF202" i="1"/>
  <c r="AG202" i="1" s="1"/>
  <c r="AF203" i="1"/>
  <c r="AG203" i="1" s="1"/>
  <c r="AF204" i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16" i="1"/>
  <c r="AG216" i="1" s="1"/>
  <c r="AF217" i="1"/>
  <c r="AG217" i="1" s="1"/>
  <c r="AF218" i="1"/>
  <c r="AG218" i="1" s="1"/>
  <c r="AF219" i="1"/>
  <c r="AG219" i="1" s="1"/>
  <c r="AF220" i="1"/>
  <c r="AG220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28" i="1"/>
  <c r="AG228" i="1" s="1"/>
  <c r="AF229" i="1"/>
  <c r="AG229" i="1" s="1"/>
  <c r="AF230" i="1"/>
  <c r="AG230" i="1" s="1"/>
  <c r="AF231" i="1"/>
  <c r="AG231" i="1" s="1"/>
  <c r="AF232" i="1"/>
  <c r="AF233" i="1"/>
  <c r="AG233" i="1" s="1"/>
  <c r="AF234" i="1"/>
  <c r="AG234" i="1" s="1"/>
  <c r="AF235" i="1"/>
  <c r="AG235" i="1" s="1"/>
  <c r="AF236" i="1"/>
  <c r="AF237" i="1"/>
  <c r="AG237" i="1" s="1"/>
  <c r="AF238" i="1"/>
  <c r="AG238" i="1" s="1"/>
  <c r="AF239" i="1"/>
  <c r="AG239" i="1" s="1"/>
  <c r="AF240" i="1"/>
  <c r="AG240" i="1" s="1"/>
  <c r="AF241" i="1"/>
  <c r="AG241" i="1" s="1"/>
  <c r="AF242" i="1"/>
  <c r="AG242" i="1" s="1"/>
  <c r="AF243" i="1"/>
  <c r="AG243" i="1" s="1"/>
  <c r="AF244" i="1"/>
  <c r="AG244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1" i="1"/>
  <c r="AG261" i="1" s="1"/>
  <c r="AF262" i="1"/>
  <c r="AG262" i="1" s="1"/>
  <c r="AF263" i="1"/>
  <c r="AG263" i="1" s="1"/>
  <c r="AF264" i="1"/>
  <c r="AF265" i="1"/>
  <c r="AG265" i="1" s="1"/>
  <c r="AF266" i="1"/>
  <c r="AG266" i="1" s="1"/>
  <c r="AF267" i="1"/>
  <c r="AG267" i="1" s="1"/>
  <c r="AF268" i="1"/>
  <c r="AF269" i="1"/>
  <c r="AG269" i="1" s="1"/>
  <c r="AF270" i="1"/>
  <c r="AG270" i="1" s="1"/>
  <c r="AF271" i="1"/>
  <c r="AG271" i="1" s="1"/>
  <c r="AF272" i="1"/>
  <c r="AG272" i="1" s="1"/>
  <c r="AF273" i="1"/>
  <c r="AG273" i="1" s="1"/>
  <c r="AF274" i="1"/>
  <c r="AG274" i="1" s="1"/>
  <c r="AF275" i="1"/>
  <c r="AG275" i="1" s="1"/>
  <c r="AF276" i="1"/>
  <c r="AG276" i="1" s="1"/>
  <c r="AF277" i="1"/>
  <c r="AG277" i="1" s="1"/>
  <c r="AF278" i="1"/>
  <c r="AG278" i="1" s="1"/>
  <c r="AF279" i="1"/>
  <c r="AG279" i="1" s="1"/>
  <c r="AF280" i="1"/>
  <c r="AG280" i="1" s="1"/>
  <c r="AF281" i="1"/>
  <c r="AG281" i="1" s="1"/>
  <c r="AF282" i="1"/>
  <c r="AG282" i="1" s="1"/>
  <c r="AF283" i="1"/>
  <c r="AG283" i="1" s="1"/>
  <c r="AF284" i="1"/>
  <c r="AG284" i="1" s="1"/>
  <c r="AF285" i="1"/>
  <c r="AG285" i="1" s="1"/>
  <c r="AF286" i="1"/>
  <c r="AG286" i="1" s="1"/>
  <c r="AF287" i="1"/>
  <c r="AG287" i="1" s="1"/>
  <c r="AF288" i="1"/>
  <c r="AG288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F297" i="1"/>
  <c r="AG297" i="1" s="1"/>
  <c r="AF298" i="1"/>
  <c r="AG298" i="1" s="1"/>
  <c r="AF299" i="1"/>
  <c r="AG299" i="1" s="1"/>
  <c r="AF300" i="1"/>
  <c r="AF301" i="1"/>
  <c r="AG301" i="1" s="1"/>
  <c r="AF302" i="1"/>
  <c r="AG302" i="1" s="1"/>
  <c r="AF303" i="1"/>
  <c r="AG303" i="1" s="1"/>
  <c r="AF304" i="1"/>
  <c r="AG304" i="1" s="1"/>
  <c r="AF305" i="1"/>
  <c r="AG305" i="1" s="1"/>
  <c r="AF306" i="1"/>
  <c r="AG306" i="1" s="1"/>
  <c r="AF307" i="1"/>
  <c r="AG307" i="1" s="1"/>
  <c r="AF308" i="1"/>
  <c r="AG308" i="1" s="1"/>
  <c r="AF309" i="1"/>
  <c r="AG309" i="1" s="1"/>
  <c r="AF310" i="1"/>
  <c r="AG310" i="1" s="1"/>
  <c r="AF311" i="1"/>
  <c r="AG311" i="1" s="1"/>
  <c r="AF312" i="1"/>
  <c r="AG312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18" i="1"/>
  <c r="AG318" i="1" s="1"/>
  <c r="AF319" i="1"/>
  <c r="AG319" i="1" s="1"/>
  <c r="AF320" i="1"/>
  <c r="AG320" i="1" s="1"/>
  <c r="AF321" i="1"/>
  <c r="AG321" i="1" s="1"/>
  <c r="AF322" i="1"/>
  <c r="AG322" i="1" s="1"/>
  <c r="AF323" i="1"/>
  <c r="AG323" i="1" s="1"/>
  <c r="AF324" i="1"/>
  <c r="AG324" i="1" s="1"/>
  <c r="AF325" i="1"/>
  <c r="AG325" i="1" s="1"/>
  <c r="AF326" i="1"/>
  <c r="AG326" i="1" s="1"/>
  <c r="AF327" i="1"/>
  <c r="AG327" i="1" s="1"/>
  <c r="AF328" i="1"/>
  <c r="AF329" i="1"/>
  <c r="AG329" i="1" s="1"/>
  <c r="AF330" i="1"/>
  <c r="AG330" i="1" s="1"/>
  <c r="AF331" i="1"/>
  <c r="AG331" i="1" s="1"/>
  <c r="AF332" i="1"/>
  <c r="AF333" i="1"/>
  <c r="AG333" i="1" s="1"/>
  <c r="AF334" i="1"/>
  <c r="AG334" i="1" s="1"/>
  <c r="AF335" i="1"/>
  <c r="AG335" i="1" s="1"/>
  <c r="AF336" i="1"/>
  <c r="AG336" i="1" s="1"/>
  <c r="AF337" i="1"/>
  <c r="AG337" i="1" s="1"/>
  <c r="AF338" i="1"/>
  <c r="AG338" i="1" s="1"/>
  <c r="AF339" i="1"/>
  <c r="AG339" i="1" s="1"/>
  <c r="AF340" i="1"/>
  <c r="AG340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49" i="1"/>
  <c r="AG349" i="1" s="1"/>
  <c r="AF350" i="1"/>
  <c r="AG350" i="1" s="1"/>
  <c r="AF351" i="1"/>
  <c r="AG351" i="1" s="1"/>
  <c r="AF352" i="1"/>
  <c r="AG352" i="1" s="1"/>
  <c r="AF353" i="1"/>
  <c r="AG353" i="1" s="1"/>
  <c r="AF354" i="1"/>
  <c r="AG354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F361" i="1"/>
  <c r="AG361" i="1" s="1"/>
  <c r="AF362" i="1"/>
  <c r="AG362" i="1" s="1"/>
  <c r="AF363" i="1"/>
  <c r="AG363" i="1" s="1"/>
  <c r="AF364" i="1"/>
  <c r="AF365" i="1"/>
  <c r="AG365" i="1" s="1"/>
  <c r="AF366" i="1"/>
  <c r="AG366" i="1" s="1"/>
  <c r="AF367" i="1"/>
  <c r="AG367" i="1" s="1"/>
  <c r="AF368" i="1"/>
  <c r="AG368" i="1" s="1"/>
  <c r="AF369" i="1"/>
  <c r="AG369" i="1" s="1"/>
  <c r="AF370" i="1"/>
  <c r="AG370" i="1" s="1"/>
  <c r="AF371" i="1"/>
  <c r="AG371" i="1" s="1"/>
  <c r="AF372" i="1"/>
  <c r="AG372" i="1" s="1"/>
  <c r="AF373" i="1"/>
  <c r="AG373" i="1" s="1"/>
  <c r="AF374" i="1"/>
  <c r="AG374" i="1" s="1"/>
  <c r="AF375" i="1"/>
  <c r="AG375" i="1" s="1"/>
  <c r="AF376" i="1"/>
  <c r="AG376" i="1" s="1"/>
  <c r="AF377" i="1"/>
  <c r="AG377" i="1" s="1"/>
  <c r="AF378" i="1"/>
  <c r="AG378" i="1" s="1"/>
  <c r="AF379" i="1"/>
  <c r="AG379" i="1" s="1"/>
  <c r="AF380" i="1"/>
  <c r="AG380" i="1" s="1"/>
  <c r="AF381" i="1"/>
  <c r="AG381" i="1" s="1"/>
  <c r="AF382" i="1"/>
  <c r="AG382" i="1" s="1"/>
  <c r="AF383" i="1"/>
  <c r="AG383" i="1" s="1"/>
  <c r="AF384" i="1"/>
  <c r="AG384" i="1" s="1"/>
  <c r="AF385" i="1"/>
  <c r="AG385" i="1" s="1"/>
  <c r="AF386" i="1"/>
  <c r="AG386" i="1" s="1"/>
  <c r="AF387" i="1"/>
  <c r="AG387" i="1" s="1"/>
  <c r="AF388" i="1"/>
  <c r="AG388" i="1" s="1"/>
  <c r="AF389" i="1"/>
  <c r="AG389" i="1" s="1"/>
  <c r="AF390" i="1"/>
  <c r="AG390" i="1" s="1"/>
  <c r="AF391" i="1"/>
  <c r="AG391" i="1" s="1"/>
  <c r="AF392" i="1"/>
  <c r="AF393" i="1"/>
  <c r="AG393" i="1" s="1"/>
  <c r="AF394" i="1"/>
  <c r="AG394" i="1" s="1"/>
  <c r="AF395" i="1"/>
  <c r="AG395" i="1" s="1"/>
  <c r="AF396" i="1"/>
  <c r="AF397" i="1"/>
  <c r="AG397" i="1" s="1"/>
  <c r="AF398" i="1"/>
  <c r="AG398" i="1" s="1"/>
  <c r="AF399" i="1"/>
  <c r="AG399" i="1" s="1"/>
  <c r="AF400" i="1"/>
  <c r="AG400" i="1" s="1"/>
  <c r="AF401" i="1"/>
  <c r="AG401" i="1" s="1"/>
  <c r="AF402" i="1"/>
  <c r="AG402" i="1" s="1"/>
  <c r="AF403" i="1"/>
  <c r="AG403" i="1" s="1"/>
  <c r="AF404" i="1"/>
  <c r="AG404" i="1" s="1"/>
  <c r="AF405" i="1"/>
  <c r="AG405" i="1" s="1"/>
  <c r="AF406" i="1"/>
  <c r="AG406" i="1" s="1"/>
  <c r="AF407" i="1"/>
  <c r="AG407" i="1" s="1"/>
  <c r="AF408" i="1"/>
  <c r="AG408" i="1" s="1"/>
  <c r="AF409" i="1"/>
  <c r="AG409" i="1" s="1"/>
  <c r="AF410" i="1"/>
  <c r="AG410" i="1" s="1"/>
  <c r="AF411" i="1"/>
  <c r="AG411" i="1" s="1"/>
  <c r="AF412" i="1"/>
  <c r="AG412" i="1" s="1"/>
  <c r="AF413" i="1"/>
  <c r="AG413" i="1" s="1"/>
  <c r="AF414" i="1"/>
  <c r="AG414" i="1" s="1"/>
  <c r="AF415" i="1"/>
  <c r="AG415" i="1" s="1"/>
  <c r="AF416" i="1"/>
  <c r="AG416" i="1" s="1"/>
  <c r="AF417" i="1"/>
  <c r="AG417" i="1" s="1"/>
  <c r="AF418" i="1"/>
  <c r="AG418" i="1" s="1"/>
  <c r="AF419" i="1"/>
  <c r="AG419" i="1" s="1"/>
  <c r="AF420" i="1"/>
  <c r="AG420" i="1" s="1"/>
  <c r="AF421" i="1"/>
  <c r="AG421" i="1" s="1"/>
  <c r="AF422" i="1"/>
  <c r="AG422" i="1" s="1"/>
  <c r="AF423" i="1"/>
  <c r="AG423" i="1" s="1"/>
  <c r="AF2" i="1"/>
  <c r="H429" i="2"/>
  <c r="K429" i="2"/>
  <c r="L429" i="2"/>
  <c r="M429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N429" i="2" l="1"/>
  <c r="I429" i="2"/>
  <c r="G429" i="2"/>
  <c r="J429" i="2"/>
  <c r="P429" i="2"/>
  <c r="Q429" i="2"/>
</calcChain>
</file>

<file path=xl/sharedStrings.xml><?xml version="1.0" encoding="utf-8"?>
<sst xmlns="http://schemas.openxmlformats.org/spreadsheetml/2006/main" count="7230" uniqueCount="1971">
  <si>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</si>
  <si>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</si>
  <si>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</si>
  <si>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</si>
  <si>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</si>
  <si>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</si>
  <si>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</si>
  <si>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</si>
  <si>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Empleado de Carera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</si>
  <si>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</si>
  <si>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</si>
  <si>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</si>
  <si>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</si>
  <si>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</si>
  <si>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</si>
  <si>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</si>
  <si>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</si>
  <si>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</si>
  <si>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</si>
  <si>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</si>
  <si>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</si>
  <si>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</si>
  <si>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</si>
  <si>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</si>
  <si>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</si>
  <si>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</si>
  <si>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</si>
  <si>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 xml:space="preserve">CAFETERIA    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</si>
  <si>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</si>
  <si>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</si>
  <si>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</si>
  <si>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</si>
  <si>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</si>
  <si>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</si>
  <si>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</si>
  <si>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</si>
  <si>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</si>
  <si>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</si>
  <si>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</si>
  <si>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</si>
  <si>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</si>
  <si>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>No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</si>
  <si>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</si>
  <si>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</si>
  <si>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</si>
  <si>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</si>
  <si>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</si>
  <si>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</si>
  <si>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</si>
  <si>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</si>
  <si>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</si>
  <si>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</si>
  <si>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</si>
  <si>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</si>
  <si>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</si>
  <si>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</si>
  <si>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</si>
  <si>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</si>
  <si>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</si>
  <si>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</si>
  <si>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</si>
  <si>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</si>
  <si>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ALEJANDRINA MORA PUELLO</t>
  </si>
  <si>
    <t xml:space="preserve">ALEJANDRINA                   </t>
  </si>
  <si>
    <t xml:space="preserve">MORA PUELLO                   </t>
  </si>
  <si>
    <t>223-0019493-7</t>
  </si>
  <si>
    <t xml:space="preserve"> 1/07/2024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</si>
  <si>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</si>
  <si>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</si>
  <si>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</si>
  <si>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</si>
  <si>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</si>
  <si>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</si>
  <si>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</si>
  <si>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</si>
  <si>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</si>
  <si>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</si>
  <si>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</si>
  <si>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</si>
  <si>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</si>
  <si>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</si>
  <si>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</si>
  <si>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</si>
  <si>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</si>
  <si>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</si>
  <si>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</si>
  <si>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</si>
  <si>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</si>
  <si>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</si>
  <si>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</si>
  <si>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</si>
  <si>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</si>
  <si>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</si>
  <si>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</si>
  <si>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</si>
  <si>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</si>
  <si>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ILONKA YARISSA LOPEZ FRIAS DE JIMENEZ</t>
  </si>
  <si>
    <t xml:space="preserve">ILONKA YARISSA                </t>
  </si>
  <si>
    <t xml:space="preserve">LOPEZ FRIAS DE JIMENEZ        </t>
  </si>
  <si>
    <t>001-1373688-8</t>
  </si>
  <si>
    <t xml:space="preserve">ASISTENTE                               </t>
  </si>
  <si>
    <t>13/06/2024</t>
  </si>
  <si>
    <t>LAURA ELISA JEREZ BRETON</t>
  </si>
  <si>
    <t xml:space="preserve">LAURA ELISA                   </t>
  </si>
  <si>
    <t xml:space="preserve">JEREZ BRETON                  </t>
  </si>
  <si>
    <t>402-2301989-0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</si>
  <si>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</si>
  <si>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</si>
  <si>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</si>
  <si>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</si>
  <si>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</si>
  <si>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</si>
  <si>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</si>
  <si>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</si>
  <si>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</si>
  <si>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</si>
  <si>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 xml:space="preserve"> 1/06/2023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</si>
  <si>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</si>
  <si>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</si>
  <si>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</si>
  <si>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</si>
  <si>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>RAMON DE LOS SANTOS</t>
  </si>
  <si>
    <t xml:space="preserve">RAMON                         </t>
  </si>
  <si>
    <t xml:space="preserve">DE LOS SANTOS                 </t>
  </si>
  <si>
    <t>005-0035285-1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</si>
  <si>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</si>
  <si>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</si>
  <si>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</si>
  <si>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</si>
  <si>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</si>
  <si>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</si>
  <si>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</si>
  <si>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</si>
  <si>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</si>
  <si>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COORDINADOR(A) TECNICO DEL DESPACHO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</si>
  <si>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</si>
  <si>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</si>
  <si>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</si>
  <si>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</si>
  <si>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 xml:space="preserve">TECNICO ADMINISTRATIVO                  </t>
  </si>
  <si>
    <t>VICTOR JOSE ALMONTE DIAZ</t>
  </si>
  <si>
    <t xml:space="preserve">VICTOR JOSE                   </t>
  </si>
  <si>
    <t xml:space="preserve">ALMONTE DIAZ                  </t>
  </si>
  <si>
    <t>034-0045965-1</t>
  </si>
  <si>
    <t xml:space="preserve"> 1/03/2024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</si>
  <si>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</si>
  <si>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</si>
  <si>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</si>
  <si>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</si>
  <si>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</si>
  <si>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</si>
  <si>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</si>
  <si>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</si>
  <si>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</si>
  <si>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ANGEL MANUEL GONZALEZ</t>
  </si>
  <si>
    <t xml:space="preserve">ANGEL MANUEL                  </t>
  </si>
  <si>
    <t xml:space="preserve">GONZALEZ                      </t>
  </si>
  <si>
    <t>001-1430923-0</t>
  </si>
  <si>
    <t xml:space="preserve">3.-DIRECCION JURIDICA                                                           </t>
  </si>
  <si>
    <t>CARLA MICAELA ESQUEA ABREU</t>
  </si>
  <si>
    <t xml:space="preserve">CARLA MICAELA                 </t>
  </si>
  <si>
    <t xml:space="preserve">ESQUEA ABREU                  </t>
  </si>
  <si>
    <t>402-2203539-2</t>
  </si>
  <si>
    <t xml:space="preserve">ANALISTA LEGAL                          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</si>
  <si>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</si>
  <si>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</si>
  <si>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</si>
  <si>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</si>
  <si>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</si>
  <si>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</si>
  <si>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</si>
  <si>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</si>
  <si>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</si>
  <si>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</si>
  <si>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JOSHUA SERVONE MENDEZ</t>
  </si>
  <si>
    <t xml:space="preserve">JOSHUA                        </t>
  </si>
  <si>
    <t xml:space="preserve">SERVONE MENDEZ                </t>
  </si>
  <si>
    <t>402-3039236-3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</si>
  <si>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</si>
  <si>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</si>
  <si>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</si>
  <si>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</si>
  <si>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</si>
  <si>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</si>
  <si>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</si>
  <si>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</si>
  <si>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</si>
  <si>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</si>
  <si>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</si>
  <si>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</si>
  <si>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</si>
  <si>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</si>
  <si>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</si>
  <si>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</si>
  <si>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</si>
  <si>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</si>
  <si>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</si>
  <si>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</si>
  <si>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</si>
  <si>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</si>
  <si>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</si>
  <si>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</si>
  <si>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</si>
  <si>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</si>
  <si>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</si>
  <si>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</si>
  <si>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</si>
  <si>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</si>
  <si>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</si>
  <si>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</si>
  <si>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</si>
  <si>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</si>
  <si>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</si>
  <si>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</si>
  <si>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</si>
  <si>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</si>
  <si>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</si>
  <si>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</si>
  <si>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</si>
  <si>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</si>
  <si>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</si>
  <si>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</si>
  <si>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</si>
  <si>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</si>
  <si>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</si>
  <si>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</si>
  <si>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</si>
  <si>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</si>
  <si>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</si>
  <si>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</si>
  <si>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</si>
  <si>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</si>
  <si>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</si>
  <si>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</si>
  <si>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</si>
  <si>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</si>
  <si>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</si>
  <si>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</si>
  <si>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</si>
  <si>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</si>
  <si>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</si>
  <si>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</si>
  <si>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</si>
  <si>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</si>
  <si>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</si>
  <si>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</si>
  <si>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</si>
  <si>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</si>
  <si>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</si>
  <si>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</si>
  <si>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</si>
  <si>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</si>
  <si>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</si>
  <si>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</si>
  <si>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</si>
  <si>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</si>
  <si>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ASHLY JIMENEZ SANTOS</t>
  </si>
  <si>
    <t xml:space="preserve">ASHLY                         </t>
  </si>
  <si>
    <t xml:space="preserve">JIMENEZ SANTOS                </t>
  </si>
  <si>
    <t>402-3947036-8</t>
  </si>
  <si>
    <t xml:space="preserve">4.1-DPTO. DE PROTOCOLO                                                          </t>
  </si>
  <si>
    <t xml:space="preserve">RECEPCIONISTA                           </t>
  </si>
  <si>
    <t xml:space="preserve"> 1/08/2024</t>
  </si>
  <si>
    <t>BERONICA TAVERA  MATEO</t>
  </si>
  <si>
    <t xml:space="preserve">BERONICA                      </t>
  </si>
  <si>
    <t xml:space="preserve">TAVERA  MATEO                 </t>
  </si>
  <si>
    <t>012-0053114-1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</si>
  <si>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</si>
  <si>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</si>
  <si>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</si>
  <si>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</si>
  <si>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</si>
  <si>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</si>
  <si>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</si>
  <si>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</si>
  <si>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</si>
  <si>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ILONKA LUISANA REYNOSO RAMIREZ</t>
  </si>
  <si>
    <t xml:space="preserve">ILONKA LUISANA                </t>
  </si>
  <si>
    <t xml:space="preserve">REYNOSO RAMIREZ               </t>
  </si>
  <si>
    <t>402-3270189-2</t>
  </si>
  <si>
    <t>IRSA RANYERI ALCANTARA RAMIREZ</t>
  </si>
  <si>
    <t xml:space="preserve">IRSA RANYERI                  </t>
  </si>
  <si>
    <t xml:space="preserve">ALCANTARA RAMIREZ             </t>
  </si>
  <si>
    <t>402-2319468-5</t>
  </si>
  <si>
    <t>KASSANDRA SANTOS FIGARIS</t>
  </si>
  <si>
    <t xml:space="preserve">KASSANDRA                     </t>
  </si>
  <si>
    <t xml:space="preserve">SANTOS FIGARIS                </t>
  </si>
  <si>
    <t>402-2774478-2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</si>
  <si>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</si>
  <si>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</si>
  <si>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</si>
  <si>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</si>
  <si>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</si>
  <si>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PAMELA CABRERA SANTANA</t>
  </si>
  <si>
    <t xml:space="preserve">PAMELA                        </t>
  </si>
  <si>
    <t xml:space="preserve">CABRERA SANTANA               </t>
  </si>
  <si>
    <t>227-0001057-6</t>
  </si>
  <si>
    <t xml:space="preserve"> 1/11/2022</t>
  </si>
  <si>
    <t>PAMELA NOELI GOMEZ SANCHEZ</t>
  </si>
  <si>
    <t xml:space="preserve">PAMELA NOELI                  </t>
  </si>
  <si>
    <t xml:space="preserve">GOMEZ SANCHEZ                 </t>
  </si>
  <si>
    <t>402-0045486-2</t>
  </si>
  <si>
    <t>PAOLA MICHELLE CRUZ GARCIA</t>
  </si>
  <si>
    <t xml:space="preserve">PAOLA MICHELLE                </t>
  </si>
  <si>
    <t xml:space="preserve">CRUZ GARCIA                   </t>
  </si>
  <si>
    <t>402-2951006-6</t>
  </si>
  <si>
    <t xml:space="preserve"> 2/09/2024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</si>
  <si>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</si>
  <si>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</si>
  <si>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</si>
  <si>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</si>
  <si>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</si>
  <si>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</si>
  <si>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</si>
  <si>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</si>
  <si>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</si>
  <si>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YULISA CARRASCO DE LA CRUZ</t>
  </si>
  <si>
    <t xml:space="preserve">YULISA                        </t>
  </si>
  <si>
    <t xml:space="preserve">CARRASCO DE LA CRUZ           </t>
  </si>
  <si>
    <t>225-0047271-1</t>
  </si>
  <si>
    <t xml:space="preserve"> 1/11/2024</t>
  </si>
  <si>
    <t>JAVIER IGNACIO BALBUENA MILANES</t>
  </si>
  <si>
    <t xml:space="preserve">JAVIER IGNACIO                </t>
  </si>
  <si>
    <t xml:space="preserve">BALBUENA MILANES              </t>
  </si>
  <si>
    <t>037-0108568-4</t>
  </si>
  <si>
    <t xml:space="preserve">4.2-DPTO.  DE RELACIONES PUBICAS Y PRENSA                                       </t>
  </si>
  <si>
    <t xml:space="preserve"> 2/12/2024</t>
  </si>
  <si>
    <t>JUAN DIAZ AMADOR</t>
  </si>
  <si>
    <t xml:space="preserve">JUAN                          </t>
  </si>
  <si>
    <t xml:space="preserve">DIAZ AMADOR                   </t>
  </si>
  <si>
    <t>001-0045526-0</t>
  </si>
  <si>
    <t xml:space="preserve"> 1/04/2024</t>
  </si>
  <si>
    <t>LUIS FRANCISCO RIVAS MATOS</t>
  </si>
  <si>
    <t xml:space="preserve">LUIS FRANCISCO                </t>
  </si>
  <si>
    <t xml:space="preserve">RIVAS MATOS                   </t>
  </si>
  <si>
    <t>402-2269718-3</t>
  </si>
  <si>
    <t>MANUEL ALEJANDRO FELIZ DIAZ</t>
  </si>
  <si>
    <t xml:space="preserve">MANUEL ALEJANDRO              </t>
  </si>
  <si>
    <t xml:space="preserve">FELIZ DIAZ                    </t>
  </si>
  <si>
    <t>031-0291296-5</t>
  </si>
  <si>
    <t xml:space="preserve"> 3/06/2024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</si>
  <si>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</si>
  <si>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</si>
  <si>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</si>
  <si>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</si>
  <si>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</si>
  <si>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NAZARIO ANTONIO JIMENEZ HERNANDEZ</t>
  </si>
  <si>
    <t xml:space="preserve">NAZARIO ANTONIO               </t>
  </si>
  <si>
    <t xml:space="preserve">JIMENEZ HERNANDEZ             </t>
  </si>
  <si>
    <t>001-0226152-6</t>
  </si>
  <si>
    <t xml:space="preserve">TECNICO DE COMUNICACIONES               </t>
  </si>
  <si>
    <t>KAREN LISBETH RICARDO CORNIEL</t>
  </si>
  <si>
    <t xml:space="preserve">KAREN LISBETH                 </t>
  </si>
  <si>
    <t xml:space="preserve">RICARDO CORNIEL               </t>
  </si>
  <si>
    <t>001-0801706-2</t>
  </si>
  <si>
    <t xml:space="preserve">5-DIRECCION DE RELACIONES INTERINSTITUCIONALES                                  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</si>
  <si>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</si>
  <si>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</si>
  <si>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</si>
  <si>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</si>
  <si>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</si>
  <si>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</si>
  <si>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</si>
  <si>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</si>
  <si>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</si>
  <si>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 xml:space="preserve">6-DIRECCION DE RECURSOS HUMANOS                                                 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</si>
  <si>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</si>
  <si>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</si>
  <si>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</si>
  <si>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</si>
  <si>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</si>
  <si>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</si>
  <si>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</si>
  <si>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</si>
  <si>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</si>
  <si>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 xml:space="preserve">TECNICO DE RECURSOS HUMANOS             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</si>
  <si>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</si>
  <si>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</si>
  <si>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</si>
  <si>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</si>
  <si>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</si>
  <si>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</si>
  <si>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</si>
  <si>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</si>
  <si>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</si>
  <si>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</si>
  <si>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</si>
  <si>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</si>
  <si>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</si>
  <si>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VILMA ZORAIDA CONTRERAS DE ACOSTA</t>
  </si>
  <si>
    <t xml:space="preserve">VILMA ZORAIDA                 </t>
  </si>
  <si>
    <t xml:space="preserve">CONTRERAS DE ACOSTA           </t>
  </si>
  <si>
    <t>001-0112788-4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</si>
  <si>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</si>
  <si>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</si>
  <si>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</si>
  <si>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</si>
  <si>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</si>
  <si>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</si>
  <si>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</si>
  <si>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</si>
  <si>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</si>
  <si>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</si>
  <si>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</si>
  <si>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</si>
  <si>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</si>
  <si>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</si>
  <si>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CAROLINA GARCIA ACOSTA</t>
  </si>
  <si>
    <t xml:space="preserve">CAROLINA                      </t>
  </si>
  <si>
    <t xml:space="preserve">GARCIA ACOSTA                 </t>
  </si>
  <si>
    <t>224-0058843-4</t>
  </si>
  <si>
    <t xml:space="preserve">6.1.1-DIV. DE EVAL. DESEMPE-O Y CAP.                                            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</si>
  <si>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</si>
  <si>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</si>
  <si>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</si>
  <si>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</si>
  <si>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PSICOLOGO(A)                            </t>
  </si>
  <si>
    <t>ILIANA MARGARITA LARANCUENT ALFONSECA</t>
  </si>
  <si>
    <t xml:space="preserve">ILIANA MARGARITA 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</si>
  <si>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</si>
  <si>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</si>
  <si>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</si>
  <si>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</si>
  <si>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</si>
  <si>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</si>
  <si>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</si>
  <si>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</si>
  <si>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</si>
  <si>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</si>
  <si>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</si>
  <si>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</si>
  <si>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>WANDA YUNET FLORIAN DE BASORA</t>
  </si>
  <si>
    <t xml:space="preserve">WANDA YUNET                   </t>
  </si>
  <si>
    <t xml:space="preserve">FLORIAN DE BASORA             </t>
  </si>
  <si>
    <t>001-1015908-4</t>
  </si>
  <si>
    <t>FRANKLIN DE JESUS LABOUR FELIZ</t>
  </si>
  <si>
    <t xml:space="preserve">FRANKLIN DE JESUS             </t>
  </si>
  <si>
    <t xml:space="preserve">LABOUR FELIZ                  </t>
  </si>
  <si>
    <t>001-0320715-5</t>
  </si>
  <si>
    <t xml:space="preserve">7-SUB-SEC. DE PLAN. Y DES. INSTITUCIONAL                                        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</si>
  <si>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</si>
  <si>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</si>
  <si>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</si>
  <si>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</si>
  <si>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</si>
  <si>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</si>
  <si>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</si>
  <si>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</si>
  <si>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 xml:space="preserve">SECRETARIA                              </t>
  </si>
  <si>
    <t>PEDRO ANTONIO HERNANDEZ PAULINO</t>
  </si>
  <si>
    <t xml:space="preserve">PEDRO ANTONIO                 </t>
  </si>
  <si>
    <t xml:space="preserve">HERNANDEZ PAULINO             </t>
  </si>
  <si>
    <t>001-0860736-7</t>
  </si>
  <si>
    <t xml:space="preserve">SUB-SECRETARIO(A)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</si>
  <si>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</si>
  <si>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</si>
  <si>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</si>
  <si>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</si>
  <si>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 xml:space="preserve">23-DPTO. DE ANALISIS E INVESTIGACION MNCPL.                                     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</si>
  <si>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</si>
  <si>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</si>
  <si>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</si>
  <si>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</si>
  <si>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</si>
  <si>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</si>
  <si>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</si>
  <si>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</si>
  <si>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</si>
  <si>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</si>
  <si>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</si>
  <si>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</si>
  <si>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</si>
  <si>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</si>
  <si>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</si>
  <si>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</si>
  <si>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</si>
  <si>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</si>
  <si>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</si>
  <si>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</si>
  <si>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</si>
  <si>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</si>
  <si>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</si>
  <si>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</si>
  <si>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</si>
  <si>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</si>
  <si>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</si>
  <si>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</si>
  <si>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</si>
  <si>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</si>
  <si>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</si>
  <si>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7.1-DPTO. DE FORMULACION Y EVAL. DE P.P.P                                       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</si>
  <si>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</si>
  <si>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</si>
  <si>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</si>
  <si>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</si>
  <si>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</si>
  <si>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</si>
  <si>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</si>
  <si>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</si>
  <si>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</si>
  <si>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</si>
  <si>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</si>
  <si>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</si>
  <si>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</si>
  <si>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</si>
  <si>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</si>
  <si>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JOSE ALBERTO GARCIA RODRIGUEZ</t>
  </si>
  <si>
    <t xml:space="preserve">JOSE ALBERTO                  </t>
  </si>
  <si>
    <t xml:space="preserve">GARCIA RODRIGUEZ              </t>
  </si>
  <si>
    <t>094-0021138-0</t>
  </si>
  <si>
    <t>YANNERYS ALVAREZ ABREU</t>
  </si>
  <si>
    <t xml:space="preserve">YANNERYS                      </t>
  </si>
  <si>
    <t xml:space="preserve">ALVAREZ ABREU                 </t>
  </si>
  <si>
    <t>223-0050504-1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</si>
  <si>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</si>
  <si>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</si>
  <si>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</si>
  <si>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</si>
  <si>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</si>
  <si>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</si>
  <si>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</si>
  <si>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</si>
  <si>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</si>
  <si>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</si>
  <si>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</si>
  <si>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</si>
  <si>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</si>
  <si>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</si>
  <si>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</si>
  <si>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</si>
  <si>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</si>
  <si>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</si>
  <si>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</si>
  <si>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</si>
  <si>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</si>
  <si>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</si>
  <si>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</si>
  <si>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</si>
  <si>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</si>
  <si>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</si>
  <si>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</si>
  <si>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</si>
  <si>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</si>
  <si>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</si>
  <si>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</si>
  <si>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</si>
  <si>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</si>
  <si>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</si>
  <si>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</si>
  <si>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</si>
  <si>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</si>
  <si>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</si>
  <si>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</si>
  <si>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</si>
  <si>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</si>
  <si>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</si>
  <si>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</si>
  <si>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</si>
  <si>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</si>
  <si>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YLDA MILAGROS FELIZ</t>
  </si>
  <si>
    <t xml:space="preserve">YLDA MILAGROS                 </t>
  </si>
  <si>
    <t xml:space="preserve">FELIZ                         </t>
  </si>
  <si>
    <t>001-0189517-5</t>
  </si>
  <si>
    <t>CESAR BIENVENIDO PEREZ NUÑEZ</t>
  </si>
  <si>
    <t xml:space="preserve">CESAR BIENVENIDO              </t>
  </si>
  <si>
    <t xml:space="preserve">PEREZ NUÑEZ                   </t>
  </si>
  <si>
    <t>001-0008176-9</t>
  </si>
  <si>
    <t xml:space="preserve">10.1-OBSERVATORIO MUNICIPAL                                                     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</si>
  <si>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</si>
  <si>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</si>
  <si>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</si>
  <si>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</si>
  <si>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</si>
  <si>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</si>
  <si>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</si>
  <si>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</si>
  <si>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MANUEL ALBERTO MARTE ROSARIO</t>
  </si>
  <si>
    <t xml:space="preserve">MANUEL ALBERTO                </t>
  </si>
  <si>
    <t xml:space="preserve">MARTE ROSARIO                 </t>
  </si>
  <si>
    <t>048-0086543-0</t>
  </si>
  <si>
    <t xml:space="preserve">COORDINADOR TECNICO                     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</si>
  <si>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</si>
  <si>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</si>
  <si>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</si>
  <si>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</si>
  <si>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</si>
  <si>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</si>
  <si>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</si>
  <si>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</si>
  <si>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</si>
  <si>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</si>
  <si>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</si>
  <si>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</si>
  <si>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</si>
  <si>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</si>
  <si>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 xml:space="preserve"> RAFAEL ANTONIO CLASE SANCHEZ</t>
  </si>
  <si>
    <t xml:space="preserve"> RAFAEL ANTONIO               </t>
  </si>
  <si>
    <t xml:space="preserve">CLASE SANCHEZ                 </t>
  </si>
  <si>
    <t>096-0004999-4</t>
  </si>
  <si>
    <t xml:space="preserve">10.2-DPTO. DE ENLACE CON LOS AYTOS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</si>
  <si>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</si>
  <si>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</si>
  <si>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</si>
  <si>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</si>
  <si>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</si>
  <si>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</si>
  <si>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</si>
  <si>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</si>
  <si>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</si>
  <si>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</si>
  <si>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</si>
  <si>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</si>
  <si>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</si>
  <si>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</si>
  <si>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</si>
  <si>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</si>
  <si>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</si>
  <si>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</si>
  <si>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</si>
  <si>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</si>
  <si>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</si>
  <si>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</si>
  <si>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</si>
  <si>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</si>
  <si>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</si>
  <si>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ANYELA YASKIN GUTIERREZ FLORES</t>
  </si>
  <si>
    <t xml:space="preserve">ANYELA YASKIN                 </t>
  </si>
  <si>
    <t xml:space="preserve">GUTIERREZ FLORES              </t>
  </si>
  <si>
    <t>402-1821808-5</t>
  </si>
  <si>
    <t xml:space="preserve">ENLACE MNCPL.-MONTE PLATA        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</si>
  <si>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</si>
  <si>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</si>
  <si>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</si>
  <si>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</si>
  <si>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</si>
  <si>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</si>
  <si>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</si>
  <si>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</si>
  <si>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</si>
  <si>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</si>
  <si>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</si>
  <si>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</si>
  <si>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</si>
  <si>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</si>
  <si>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</si>
  <si>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</si>
  <si>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</si>
  <si>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</si>
  <si>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</si>
  <si>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</si>
  <si>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</si>
  <si>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</si>
  <si>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</si>
  <si>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</si>
  <si>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</si>
  <si>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</si>
  <si>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</si>
  <si>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</si>
  <si>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</si>
  <si>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</si>
  <si>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</si>
  <si>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</si>
  <si>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</si>
  <si>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</si>
  <si>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</si>
  <si>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</si>
  <si>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</si>
  <si>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</si>
  <si>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</si>
  <si>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</si>
  <si>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</si>
  <si>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</si>
  <si>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</si>
  <si>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</si>
  <si>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</si>
  <si>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</si>
  <si>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</si>
  <si>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</si>
  <si>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</si>
  <si>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</si>
  <si>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</si>
  <si>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</si>
  <si>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</si>
  <si>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</si>
  <si>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</si>
  <si>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</si>
  <si>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</si>
  <si>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</si>
  <si>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</si>
  <si>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</si>
  <si>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</si>
  <si>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</si>
  <si>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</si>
  <si>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HILLARY ALBANY GARCIA MERCADO</t>
  </si>
  <si>
    <t xml:space="preserve">HILLARY ALBANY                </t>
  </si>
  <si>
    <t xml:space="preserve">GARCIA MERCADO                </t>
  </si>
  <si>
    <t>402-1092770-9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</si>
  <si>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</si>
  <si>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</si>
  <si>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</si>
  <si>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</si>
  <si>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</si>
  <si>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</si>
  <si>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</si>
  <si>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</si>
  <si>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</si>
  <si>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ANTONIO ADAMES BAUTISTA</t>
  </si>
  <si>
    <t xml:space="preserve">JUAN ANTONIO                  </t>
  </si>
  <si>
    <t xml:space="preserve">ADAMES BAUTISTA               </t>
  </si>
  <si>
    <t>103-0002916-1</t>
  </si>
  <si>
    <t>JUAN CARLOS JIMENEZ HERNANDEZ</t>
  </si>
  <si>
    <t xml:space="preserve">JUAN CARLOS      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</si>
  <si>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</si>
  <si>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</si>
  <si>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</si>
  <si>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</si>
  <si>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</si>
  <si>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</si>
  <si>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</si>
  <si>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</si>
  <si>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</si>
  <si>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</si>
  <si>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</si>
  <si>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</si>
  <si>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</si>
  <si>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</si>
  <si>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</si>
  <si>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</si>
  <si>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</si>
  <si>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</si>
  <si>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</si>
  <si>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</si>
  <si>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</si>
  <si>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</si>
  <si>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</si>
  <si>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</si>
  <si>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</si>
  <si>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</si>
  <si>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</si>
  <si>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</si>
  <si>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</si>
  <si>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</si>
  <si>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</si>
  <si>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</si>
  <si>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</si>
  <si>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</si>
  <si>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</si>
  <si>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</si>
  <si>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</si>
  <si>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</si>
  <si>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</si>
  <si>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</si>
  <si>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OSCLIDES DEL CARMEN VALERIO UCETA</t>
  </si>
  <si>
    <t xml:space="preserve">OSCLIDES DEL CARMEN           </t>
  </si>
  <si>
    <t xml:space="preserve">VALERIO UCETA                 </t>
  </si>
  <si>
    <t>043-0000579-2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</si>
  <si>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</si>
  <si>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</si>
  <si>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</si>
  <si>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</si>
  <si>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</si>
  <si>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</si>
  <si>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</si>
  <si>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</si>
  <si>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</si>
  <si>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</si>
  <si>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RAMON DEL CARMEN TAPIA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</si>
  <si>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</si>
  <si>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</si>
  <si>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</si>
  <si>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</si>
  <si>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</si>
  <si>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</si>
  <si>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</si>
  <si>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</si>
  <si>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</si>
  <si>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</si>
  <si>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</si>
  <si>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</si>
  <si>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</si>
  <si>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</si>
  <si>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</si>
  <si>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</si>
  <si>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</si>
  <si>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</si>
  <si>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</si>
  <si>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</si>
  <si>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</si>
  <si>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</si>
  <si>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</si>
  <si>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</si>
  <si>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</si>
  <si>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</si>
  <si>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</si>
  <si>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</si>
  <si>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</si>
  <si>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</si>
  <si>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</si>
  <si>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</si>
  <si>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</si>
  <si>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</si>
  <si>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</si>
  <si>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YEFRY JOWENKIS MEDRANO MEDRANO</t>
  </si>
  <si>
    <t xml:space="preserve">YEFRY JOWENKIS                </t>
  </si>
  <si>
    <t xml:space="preserve">MEDRANO MEDRANO               </t>
  </si>
  <si>
    <t>402-4872630-5</t>
  </si>
  <si>
    <t xml:space="preserve"> 1/05/2025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</si>
  <si>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</si>
  <si>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</si>
  <si>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</si>
  <si>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</si>
  <si>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</si>
  <si>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</si>
  <si>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</si>
  <si>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</si>
  <si>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</si>
  <si>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</si>
  <si>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</si>
  <si>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</si>
  <si>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</si>
  <si>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</si>
  <si>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</si>
  <si>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</si>
  <si>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</si>
  <si>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</si>
  <si>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</si>
  <si>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</si>
  <si>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</si>
  <si>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</si>
  <si>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</si>
  <si>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</si>
  <si>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EVELIN CECILIA DIAZ ENCARNACION</t>
  </si>
  <si>
    <t xml:space="preserve">EVELIN CECILIA                </t>
  </si>
  <si>
    <t xml:space="preserve">DIAZ ENCARNACION              </t>
  </si>
  <si>
    <t>223-0080324-8</t>
  </si>
  <si>
    <t xml:space="preserve">10.4-DPTO. DE PROG. ESP. PARA LOS GOB. LOC.                                     </t>
  </si>
  <si>
    <t xml:space="preserve">ASISTENTE TECNICO DE PLANTA             </t>
  </si>
  <si>
    <t>JUREILY ALTAGRACIA GARCIA PAULINO</t>
  </si>
  <si>
    <t xml:space="preserve">JUREILY ALTAGRACIA            </t>
  </si>
  <si>
    <t xml:space="preserve">GARCIA PAULINO                </t>
  </si>
  <si>
    <t>402-2620456-4</t>
  </si>
  <si>
    <t xml:space="preserve"> 1/05/2024</t>
  </si>
  <si>
    <t>RAFAEL AGUILERA MERCADO</t>
  </si>
  <si>
    <t xml:space="preserve">RAFAEL                        </t>
  </si>
  <si>
    <t xml:space="preserve">AGUILERA MERCADO              </t>
  </si>
  <si>
    <t>001-1129559-8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</si>
  <si>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</si>
  <si>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</si>
  <si>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</si>
  <si>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</si>
  <si>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</si>
  <si>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</si>
  <si>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</si>
  <si>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</si>
  <si>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</si>
  <si>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</si>
  <si>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</si>
  <si>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</si>
  <si>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</si>
  <si>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</si>
  <si>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</si>
  <si>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</si>
  <si>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</si>
  <si>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</si>
  <si>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</si>
  <si>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</si>
  <si>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</si>
  <si>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</si>
  <si>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</si>
  <si>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</si>
  <si>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</si>
  <si>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</si>
  <si>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</si>
  <si>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</si>
  <si>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</si>
  <si>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</si>
  <si>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</si>
  <si>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</si>
  <si>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</si>
  <si>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</si>
  <si>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</si>
  <si>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</si>
  <si>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</si>
  <si>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</si>
  <si>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</si>
  <si>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</si>
  <si>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</si>
  <si>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</si>
  <si>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</si>
  <si>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</si>
  <si>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</si>
  <si>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</si>
  <si>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</si>
  <si>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</si>
  <si>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</si>
  <si>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</si>
  <si>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</si>
  <si>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</si>
  <si>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</si>
  <si>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</si>
  <si>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</si>
  <si>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</si>
  <si>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</si>
  <si>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</si>
  <si>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</si>
  <si>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</si>
  <si>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</si>
  <si>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</si>
  <si>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</si>
  <si>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11.1-SECCION ADM. DEL SERVICIO TIC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</si>
  <si>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</si>
  <si>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</si>
  <si>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</si>
  <si>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</si>
  <si>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 xml:space="preserve">11.2-SECCION OPERACIONES TIC                                                    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</si>
  <si>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</si>
  <si>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</si>
  <si>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</si>
  <si>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</si>
  <si>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</si>
  <si>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</si>
  <si>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</si>
  <si>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</si>
  <si>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</si>
  <si>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</si>
  <si>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</si>
  <si>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</si>
  <si>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</si>
  <si>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</si>
  <si>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ROBERT ALSINA HERNANDEZ</t>
  </si>
  <si>
    <t xml:space="preserve">ROBERT                        </t>
  </si>
  <si>
    <t xml:space="preserve">ALSINA HERNANDEZ              </t>
  </si>
  <si>
    <t>001-1777570-0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</si>
  <si>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</si>
  <si>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</si>
  <si>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</si>
  <si>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</si>
  <si>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</si>
  <si>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JOSE ALBERTO HERNANDEZ TAPIA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</si>
  <si>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</si>
  <si>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</si>
  <si>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</si>
  <si>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</si>
  <si>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</si>
  <si>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</si>
  <si>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</si>
  <si>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</si>
  <si>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</si>
  <si>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</si>
  <si>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</si>
  <si>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</si>
  <si>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</si>
  <si>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</si>
  <si>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</si>
  <si>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</si>
  <si>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</si>
  <si>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</si>
  <si>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</si>
  <si>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</si>
  <si>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</si>
  <si>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</si>
  <si>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</si>
  <si>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</si>
  <si>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</si>
  <si>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</si>
  <si>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</si>
  <si>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</si>
  <si>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</si>
  <si>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</si>
  <si>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</si>
  <si>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</si>
  <si>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</si>
  <si>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</si>
  <si>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</si>
  <si>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</si>
  <si>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</si>
  <si>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</si>
  <si>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</si>
  <si>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</si>
  <si>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</si>
  <si>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</si>
  <si>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</si>
  <si>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</si>
  <si>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</si>
  <si>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</si>
  <si>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</si>
  <si>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</si>
  <si>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</si>
  <si>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</si>
  <si>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</si>
  <si>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</si>
  <si>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</si>
  <si>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</si>
  <si>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</si>
  <si>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</si>
  <si>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</si>
  <si>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</si>
  <si>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</si>
  <si>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</si>
  <si>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</si>
  <si>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</si>
  <si>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</si>
  <si>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SANTANA</t>
  </si>
  <si>
    <t xml:space="preserve">GAUDIS ESPERANZA              </t>
  </si>
  <si>
    <t xml:space="preserve">MONTAS SANTANA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</si>
  <si>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</si>
  <si>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</si>
  <si>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</si>
  <si>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</si>
  <si>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</si>
  <si>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</si>
  <si>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</si>
  <si>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</si>
  <si>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</si>
  <si>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</si>
  <si>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</si>
  <si>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</si>
  <si>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</si>
  <si>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</si>
  <si>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</si>
  <si>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</si>
  <si>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</si>
  <si>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</si>
  <si>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</si>
  <si>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</si>
  <si>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</si>
  <si>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</si>
  <si>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</si>
  <si>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>DOMINGO JOSE BELLO DE LA PAZ</t>
  </si>
  <si>
    <t xml:space="preserve">DOMINGO JOSE                  </t>
  </si>
  <si>
    <t xml:space="preserve">BELLO DE LA PAZ               </t>
  </si>
  <si>
    <t>020-0013598-4</t>
  </si>
  <si>
    <t xml:space="preserve">13.3-SECCION DE ACTIVO FIJO                                                     </t>
  </si>
  <si>
    <t>MIRIAN  AUILDA GUERRERO</t>
  </si>
  <si>
    <t xml:space="preserve">MIRIAN  AUILDA                </t>
  </si>
  <si>
    <t xml:space="preserve">GUERRERO                      </t>
  </si>
  <si>
    <t>085-0009058-7</t>
  </si>
  <si>
    <t>NICOLAZA ARGENTINA FELIZ FAMILIA</t>
  </si>
  <si>
    <t xml:space="preserve">NICOLAZA ARGENTINA            </t>
  </si>
  <si>
    <t xml:space="preserve">FELIZ FAMILIA                 </t>
  </si>
  <si>
    <t>003-0075959-4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</si>
  <si>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</si>
  <si>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</si>
  <si>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</si>
  <si>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</si>
  <si>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</si>
  <si>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</si>
  <si>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</si>
  <si>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</si>
  <si>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</si>
  <si>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</si>
  <si>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</si>
  <si>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</si>
  <si>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</si>
  <si>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</si>
  <si>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</si>
  <si>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</si>
  <si>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</si>
  <si>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</si>
  <si>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</si>
  <si>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</si>
  <si>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</si>
  <si>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</si>
  <si>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</si>
  <si>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</si>
  <si>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CARMEN DAHIANA GOMEZ TURBI</t>
  </si>
  <si>
    <t xml:space="preserve">CARMEN DAHIANA                </t>
  </si>
  <si>
    <t xml:space="preserve">GOMEZ TURBI                   </t>
  </si>
  <si>
    <t>224-0019651-9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</si>
  <si>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</si>
  <si>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</si>
  <si>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</si>
  <si>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</si>
  <si>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JOHANA SOLEYDY NUÑEZ CASTILLO</t>
  </si>
  <si>
    <t xml:space="preserve">JOHANA SOLEYDY                </t>
  </si>
  <si>
    <t xml:space="preserve">NUÑEZ CASTILLO                </t>
  </si>
  <si>
    <t>402-2214007-7</t>
  </si>
  <si>
    <t>JORMARY CATHERINE SENCION JIMENEZ</t>
  </si>
  <si>
    <t xml:space="preserve">JORMARY CATHERINE             </t>
  </si>
  <si>
    <t xml:space="preserve">SENCION JIMENEZ               </t>
  </si>
  <si>
    <t>402-2505717-9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</si>
  <si>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</si>
  <si>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</si>
  <si>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</si>
  <si>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</si>
  <si>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</si>
  <si>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</si>
  <si>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</si>
  <si>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</si>
  <si>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</si>
  <si>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SANDY LINLEY CATANO DEL ROSARIO</t>
  </si>
  <si>
    <t xml:space="preserve">SANDY LINLEY                  </t>
  </si>
  <si>
    <t xml:space="preserve">CATANO DEL ROSARIO            </t>
  </si>
  <si>
    <t>001-0259879-4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</si>
  <si>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</si>
  <si>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</si>
  <si>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</si>
  <si>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</si>
  <si>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</si>
  <si>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</si>
  <si>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</si>
  <si>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</si>
  <si>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</si>
  <si>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</si>
  <si>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</si>
  <si>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</si>
  <si>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</si>
  <si>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</si>
  <si>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14.2-DPTO. SERVICIOS GENERALES                                                  </t>
  </si>
  <si>
    <t xml:space="preserve">JARDINERO                               </t>
  </si>
  <si>
    <t>AMPARO MONTERO</t>
  </si>
  <si>
    <t xml:space="preserve">AMPARO                        </t>
  </si>
  <si>
    <t>001-0310571-4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</si>
  <si>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</si>
  <si>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</si>
  <si>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</si>
  <si>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</si>
  <si>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</si>
  <si>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</si>
  <si>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</si>
  <si>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</si>
  <si>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</si>
  <si>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</si>
  <si>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</si>
  <si>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</si>
  <si>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</si>
  <si>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ARSENIO SEPULVEDA VALLEJO</t>
  </si>
  <si>
    <t xml:space="preserve">ARSENIO                       </t>
  </si>
  <si>
    <t xml:space="preserve">SEPULVEDA VALLEJO             </t>
  </si>
  <si>
    <t>001-0829758-1</t>
  </si>
  <si>
    <t xml:space="preserve">AYUDANTE DE MANTENIMIENTO               </t>
  </si>
  <si>
    <t>BEATRIZ MARGARITA CARABALLO DE UREÑA</t>
  </si>
  <si>
    <t xml:space="preserve">BEATRIZ MARGARITA             </t>
  </si>
  <si>
    <t xml:space="preserve">CARABALLO DE UREÑA            </t>
  </si>
  <si>
    <t>095-0002005-3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</si>
  <si>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</si>
  <si>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</si>
  <si>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</si>
  <si>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</si>
  <si>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</si>
  <si>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BERNALISIS YECENIS RAMIREZ BAEZ</t>
  </si>
  <si>
    <t xml:space="preserve">BERNALISIS YECENIS            </t>
  </si>
  <si>
    <t xml:space="preserve">RAMIREZ BAEZ                  </t>
  </si>
  <si>
    <t>010-0079727-2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</si>
  <si>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</si>
  <si>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</si>
  <si>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</si>
  <si>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</si>
  <si>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</si>
  <si>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</si>
  <si>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</si>
  <si>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</si>
  <si>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</si>
  <si>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</si>
  <si>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</si>
  <si>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</si>
  <si>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</si>
  <si>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</si>
  <si>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</si>
  <si>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</si>
  <si>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</si>
  <si>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</si>
  <si>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</si>
  <si>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</si>
  <si>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</si>
  <si>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EDUARDO ANTONIO TINEO VENTURA</t>
  </si>
  <si>
    <t xml:space="preserve">EDUARDO ANTONIO               </t>
  </si>
  <si>
    <t xml:space="preserve">TINEO VENTURA                 </t>
  </si>
  <si>
    <t>001-0267773-9</t>
  </si>
  <si>
    <t>EDVELIN. FAMILIA PEREZ</t>
  </si>
  <si>
    <t xml:space="preserve">EDVELIN.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</si>
  <si>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</si>
  <si>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</si>
  <si>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</si>
  <si>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</si>
  <si>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</si>
  <si>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</si>
  <si>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</si>
  <si>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</si>
  <si>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</si>
  <si>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</si>
  <si>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</si>
  <si>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</si>
  <si>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</si>
  <si>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</si>
  <si>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</si>
  <si>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</si>
  <si>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</si>
  <si>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</si>
  <si>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</si>
  <si>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</si>
  <si>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</si>
  <si>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GISELA MERCEDES DIAZ</t>
  </si>
  <si>
    <t xml:space="preserve">GISELA MERCEDES               </t>
  </si>
  <si>
    <t>001-0786416-7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</si>
  <si>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</si>
  <si>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</si>
  <si>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</si>
  <si>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</si>
  <si>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</si>
  <si>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</si>
  <si>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</si>
  <si>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</si>
  <si>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</si>
  <si>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</si>
  <si>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</si>
  <si>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</si>
  <si>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DIAZ</t>
  </si>
  <si>
    <t xml:space="preserve">JONATTAN RUBEN                </t>
  </si>
  <si>
    <t xml:space="preserve">MARMOLEJOS DIAZ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</si>
  <si>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</si>
  <si>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</si>
  <si>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</si>
  <si>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</si>
  <si>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</si>
  <si>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</si>
  <si>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</si>
  <si>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</si>
  <si>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</si>
  <si>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</si>
  <si>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</si>
  <si>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</si>
  <si>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</si>
  <si>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</si>
  <si>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</si>
  <si>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</si>
  <si>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</si>
  <si>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</si>
  <si>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</si>
  <si>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</si>
  <si>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</si>
  <si>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</si>
  <si>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</si>
  <si>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</si>
  <si>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</si>
  <si>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</si>
  <si>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</si>
  <si>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</si>
  <si>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MARCIA PERALTA</t>
  </si>
  <si>
    <t xml:space="preserve">MARCIA                        </t>
  </si>
  <si>
    <t xml:space="preserve">PERALTA                       </t>
  </si>
  <si>
    <t>001-1482346-1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</si>
  <si>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</si>
  <si>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</si>
  <si>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</si>
  <si>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</si>
  <si>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</si>
  <si>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</si>
  <si>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</si>
  <si>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</si>
  <si>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</si>
  <si>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</si>
  <si>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</si>
  <si>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</si>
  <si>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</si>
  <si>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</si>
  <si>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</si>
  <si>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NAYELY ACOSTA ALVARADO</t>
  </si>
  <si>
    <t xml:space="preserve">NAYELY                        </t>
  </si>
  <si>
    <t xml:space="preserve">ACOSTA ALVARADO               </t>
  </si>
  <si>
    <t>060-0020922-8</t>
  </si>
  <si>
    <t>NORBERTO RICARDO RUBIO MEJIA</t>
  </si>
  <si>
    <t xml:space="preserve">NORBERTO RICARDO              </t>
  </si>
  <si>
    <t xml:space="preserve">RUBIO MEJIA                   </t>
  </si>
  <si>
    <t>402-0083346-1</t>
  </si>
  <si>
    <t xml:space="preserve">SUPERVISOR DE MANTENIMIENTO             </t>
  </si>
  <si>
    <t xml:space="preserve">          </t>
  </si>
  <si>
    <t>RAFAEL ALEXI PEREZ FERNANDEZ</t>
  </si>
  <si>
    <t xml:space="preserve">RAFAEL ALEXI                  </t>
  </si>
  <si>
    <t xml:space="preserve">PEREZ FERNANDEZ               </t>
  </si>
  <si>
    <t>001-0771325-7</t>
  </si>
  <si>
    <t xml:space="preserve">AUXILIAR REFRIGERACION                  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</si>
  <si>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</si>
  <si>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</si>
  <si>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</si>
  <si>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</si>
  <si>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</si>
  <si>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</si>
  <si>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</si>
  <si>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</si>
  <si>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</si>
  <si>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</si>
  <si>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</si>
  <si>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</si>
  <si>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</si>
  <si>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</si>
  <si>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</si>
  <si>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</si>
  <si>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SIXTO EDUARDO ROMERO</t>
  </si>
  <si>
    <t xml:space="preserve">SIXTO EDUARDO                 </t>
  </si>
  <si>
    <t xml:space="preserve">ROMERO                        </t>
  </si>
  <si>
    <t>001-0212232-2</t>
  </si>
  <si>
    <t>VICTORIA MARTINEZ PORTORREAL</t>
  </si>
  <si>
    <t xml:space="preserve">VICTORIA                      </t>
  </si>
  <si>
    <t xml:space="preserve">MARTINEZ PORTORREAL           </t>
  </si>
  <si>
    <t>402-4218239-8</t>
  </si>
  <si>
    <t>VINICIO ANTONIO PONCE RODRIGUEZ</t>
  </si>
  <si>
    <t xml:space="preserve">VINICIO ANTONIO               </t>
  </si>
  <si>
    <t xml:space="preserve">PONCE RODRIGUEZ               </t>
  </si>
  <si>
    <t>059-0013289-4</t>
  </si>
  <si>
    <t xml:space="preserve">PINTOR                                  </t>
  </si>
  <si>
    <t>WILSON PEREZ LEBRON</t>
  </si>
  <si>
    <t xml:space="preserve">WILSON                        </t>
  </si>
  <si>
    <t xml:space="preserve">PEREZ LEBRON                  </t>
  </si>
  <si>
    <t>001-1305329-2</t>
  </si>
  <si>
    <t xml:space="preserve">MECANICO AUTOMOTRIZ                     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</si>
  <si>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</si>
  <si>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</si>
  <si>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</si>
  <si>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</si>
  <si>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</si>
  <si>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</si>
  <si>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</si>
  <si>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</si>
  <si>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>NATIVO OZORIA</t>
  </si>
  <si>
    <t xml:space="preserve">NATIVO                        </t>
  </si>
  <si>
    <t xml:space="preserve">OZORIA                        </t>
  </si>
  <si>
    <t>008-0015258-9</t>
  </si>
  <si>
    <t xml:space="preserve">14.2.1-SECCION DE MAYORDOMIA                                                    </t>
  </si>
  <si>
    <t xml:space="preserve">SUPERVISOR(A) DE MAYORDOMIA             </t>
  </si>
  <si>
    <t xml:space="preserve"> JOSE ANTONIO JIMENEZ SANTOS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</si>
  <si>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</si>
  <si>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</si>
  <si>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</si>
  <si>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</si>
  <si>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</si>
  <si>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</si>
  <si>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 xml:space="preserve">AUXILIAR DE ALMACEN Y SUMINISTRO        </t>
  </si>
  <si>
    <t>MARIO SANTANA MIESES</t>
  </si>
  <si>
    <t xml:space="preserve">MARIO                         </t>
  </si>
  <si>
    <t xml:space="preserve">SANTANA MIESES                </t>
  </si>
  <si>
    <t>402-2634409-7</t>
  </si>
  <si>
    <t>POLICARPIO RONDON ESTEVEZ</t>
  </si>
  <si>
    <t xml:space="preserve">POLICARPIO                    </t>
  </si>
  <si>
    <t xml:space="preserve">RONDON ESTEVEZ                </t>
  </si>
  <si>
    <t>001-1368189-4</t>
  </si>
  <si>
    <t>WILSON SANTANA SANTOS</t>
  </si>
  <si>
    <t xml:space="preserve">SANTANA SANTOS                </t>
  </si>
  <si>
    <t>001-1539277-1</t>
  </si>
  <si>
    <t>YARISA RUFINO EUSTAQUIO</t>
  </si>
  <si>
    <t xml:space="preserve">YARISA                        </t>
  </si>
  <si>
    <t xml:space="preserve">RUFINO EUSTAQUIO              </t>
  </si>
  <si>
    <t>225-0079658-0</t>
  </si>
  <si>
    <t xml:space="preserve">ALMACENISTA                             </t>
  </si>
  <si>
    <t>ANDRES ALEJANDRO PUJOLS POPOTEUR</t>
  </si>
  <si>
    <t xml:space="preserve">ANDRES ALEJANDRO              </t>
  </si>
  <si>
    <t xml:space="preserve">PUJOLS POPOTEUR               </t>
  </si>
  <si>
    <t>402-2916308-0</t>
  </si>
  <si>
    <t xml:space="preserve">14.2.3-SECCION DE ARCHIVO Y CORRESP.                                            </t>
  </si>
  <si>
    <t xml:space="preserve"> 3/02/2025</t>
  </si>
  <si>
    <t>CESAR EMILIO VALENZUELA SALADO</t>
  </si>
  <si>
    <t xml:space="preserve">CESAR EMILIO                  </t>
  </si>
  <si>
    <t xml:space="preserve">VALENZUELA SALADO             </t>
  </si>
  <si>
    <t>001-1191082-4</t>
  </si>
  <si>
    <t>DANELY MERCEDES MORAN GUZMAN</t>
  </si>
  <si>
    <t xml:space="preserve">DANELY MERCEDES               </t>
  </si>
  <si>
    <t xml:space="preserve">MORAN GUZMAN                  </t>
  </si>
  <si>
    <t>001-1866240-2</t>
  </si>
  <si>
    <t>DOMINGA CABRERA HERRERA</t>
  </si>
  <si>
    <t xml:space="preserve">DOMINGA                       </t>
  </si>
  <si>
    <t xml:space="preserve">CABRERA HERRERA               </t>
  </si>
  <si>
    <t>028-0017224-5</t>
  </si>
  <si>
    <t>ELIZABETH BALDERA SANCHEZ</t>
  </si>
  <si>
    <t xml:space="preserve">ELIZABETH                     </t>
  </si>
  <si>
    <t xml:space="preserve">BALDERA SANCHEZ               </t>
  </si>
  <si>
    <t>225-0050215-2</t>
  </si>
  <si>
    <t>ENRIQUE CRUZETA SERRANO</t>
  </si>
  <si>
    <t xml:space="preserve">ENRIQUE                       </t>
  </si>
  <si>
    <t xml:space="preserve">CRUZETA SERRANO               </t>
  </si>
  <si>
    <t>402-3869098-2</t>
  </si>
  <si>
    <t xml:space="preserve">MENSAJERO EXTERNO                       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</si>
  <si>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</si>
  <si>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</si>
  <si>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</si>
  <si>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</si>
  <si>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</si>
  <si>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</si>
  <si>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</si>
  <si>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</si>
  <si>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REINALDO GUADALUPE PEREZ ORTEGA</t>
  </si>
  <si>
    <t xml:space="preserve">REINALDO GUADALUPE            </t>
  </si>
  <si>
    <t xml:space="preserve">PEREZ ORTEGA                  </t>
  </si>
  <si>
    <t>087-0016459-6</t>
  </si>
  <si>
    <t>ROBERT RENE CASTILLO JAVIEL</t>
  </si>
  <si>
    <t xml:space="preserve">ROBERT RENE                   </t>
  </si>
  <si>
    <t xml:space="preserve">CASTILLO JAVIEL               </t>
  </si>
  <si>
    <t>001-1932018-2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</si>
  <si>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</si>
  <si>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</si>
  <si>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</si>
  <si>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</si>
  <si>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</si>
  <si>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</si>
  <si>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</si>
  <si>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</si>
  <si>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</si>
  <si>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</si>
  <si>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</si>
  <si>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</si>
  <si>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</si>
  <si>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</si>
  <si>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</si>
  <si>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</si>
  <si>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</si>
  <si>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</si>
  <si>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</si>
  <si>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</si>
  <si>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</si>
  <si>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</si>
  <si>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</si>
  <si>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</si>
  <si>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</si>
  <si>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</si>
  <si>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</si>
  <si>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</si>
  <si>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YELLIN Y. RINCON GUERRERO</t>
  </si>
  <si>
    <t xml:space="preserve">YELLIN Y.                     </t>
  </si>
  <si>
    <t xml:space="preserve">RINCON GUERRERO               </t>
  </si>
  <si>
    <t>001-1576065-4</t>
  </si>
  <si>
    <t xml:space="preserve">ANALISTA COMPRAS Y CONTRAT.             </t>
  </si>
  <si>
    <t>ALBERTO ANTONIO SANCHEZ MERCADO</t>
  </si>
  <si>
    <t xml:space="preserve">ALBERTO ANTONIO               </t>
  </si>
  <si>
    <t xml:space="preserve">SANCHEZ MERCADO               </t>
  </si>
  <si>
    <t>031-0414342-9</t>
  </si>
  <si>
    <t xml:space="preserve">14.4-DPTO. DE TRANSPORTACION                                                    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</si>
  <si>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</si>
  <si>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</si>
  <si>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</si>
  <si>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</si>
  <si>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</si>
  <si>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</si>
  <si>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</si>
  <si>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</si>
  <si>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</si>
  <si>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</si>
  <si>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</si>
  <si>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</si>
  <si>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</si>
  <si>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BENITO DE JESUS ALVAREZ SANTOS</t>
  </si>
  <si>
    <t xml:space="preserve">BENITO DE JESUS               </t>
  </si>
  <si>
    <t xml:space="preserve">ALVAREZ SANTOS                </t>
  </si>
  <si>
    <t>094-0021554-8</t>
  </si>
  <si>
    <t>BENITO DE JESUS UCETA VARGAS</t>
  </si>
  <si>
    <t xml:space="preserve">UCETA VARGAS                  </t>
  </si>
  <si>
    <t>094-0002918-8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</si>
  <si>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</si>
  <si>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</si>
  <si>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</si>
  <si>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</si>
  <si>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</si>
  <si>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</si>
  <si>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</si>
  <si>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</si>
  <si>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</si>
  <si>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</si>
  <si>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</si>
  <si>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</si>
  <si>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</si>
  <si>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</si>
  <si>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</si>
  <si>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</si>
  <si>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</si>
  <si>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 xml:space="preserve">CHOFER                                  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</si>
  <si>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</si>
  <si>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</si>
  <si>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</si>
  <si>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</si>
  <si>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</si>
  <si>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</si>
  <si>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</si>
  <si>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</si>
  <si>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</si>
  <si>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</si>
  <si>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</si>
  <si>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</si>
  <si>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</si>
  <si>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</si>
  <si>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</si>
  <si>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</si>
  <si>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</si>
  <si>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ELBY JOSE GARCIA LAUREANO</t>
  </si>
  <si>
    <t xml:space="preserve">ELBY JOSE                     </t>
  </si>
  <si>
    <t xml:space="preserve">GARCIA LAUREANO               </t>
  </si>
  <si>
    <t>031-0310616-1</t>
  </si>
  <si>
    <t>ELPIDIO JOSE JAVIER SANCHEZ</t>
  </si>
  <si>
    <t xml:space="preserve">ELPIDIO JOSE                  </t>
  </si>
  <si>
    <t xml:space="preserve">JAVIER SANCHEZ                </t>
  </si>
  <si>
    <t>057-0014213-5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</si>
  <si>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</si>
  <si>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</si>
  <si>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</si>
  <si>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</si>
  <si>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</si>
  <si>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</si>
  <si>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</si>
  <si>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</si>
  <si>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</si>
  <si>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</si>
  <si>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</si>
  <si>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</si>
  <si>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</si>
  <si>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</si>
  <si>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</si>
  <si>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</si>
  <si>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</si>
  <si>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</si>
  <si>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</si>
  <si>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</si>
  <si>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</si>
  <si>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</si>
  <si>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</si>
  <si>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</si>
  <si>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GIUSEPPE VITO LASCANO</t>
  </si>
  <si>
    <t xml:space="preserve">GIUSEPPE VITO                 </t>
  </si>
  <si>
    <t xml:space="preserve">LASCANO                       </t>
  </si>
  <si>
    <t>402-1121447-9</t>
  </si>
  <si>
    <t>HECTOR DAVID MORALES OVAY</t>
  </si>
  <si>
    <t xml:space="preserve">HECTOR DAVID                  </t>
  </si>
  <si>
    <t xml:space="preserve">MORALES OVAY                  </t>
  </si>
  <si>
    <t>001-0526926-0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</si>
  <si>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</si>
  <si>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</si>
  <si>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</si>
  <si>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</si>
  <si>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</si>
  <si>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</si>
  <si>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</si>
  <si>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</si>
  <si>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</si>
  <si>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</si>
  <si>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</si>
  <si>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</si>
  <si>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</si>
  <si>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</si>
  <si>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</si>
  <si>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</si>
  <si>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>JOAQUIN ARCIMIEGA DE LOS SANTOS</t>
  </si>
  <si>
    <t xml:space="preserve">JOAQUIN                       </t>
  </si>
  <si>
    <t xml:space="preserve">ARCIMIEGA DE LOS SANTOS       </t>
  </si>
  <si>
    <t>001-0969562-7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</si>
  <si>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</si>
  <si>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</si>
  <si>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</si>
  <si>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</si>
  <si>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EUSEBIO HUNT OTTO</t>
  </si>
  <si>
    <t xml:space="preserve">JOSE EUSEBIO                  </t>
  </si>
  <si>
    <t xml:space="preserve">HUNT OTTO                     </t>
  </si>
  <si>
    <t>026-0068705-3</t>
  </si>
  <si>
    <t>JOSE LUIS VILLA DE LOS SANTOS</t>
  </si>
  <si>
    <t xml:space="preserve">JOSE LUIS                     </t>
  </si>
  <si>
    <t xml:space="preserve">VILLA DE LOS SANTOS           </t>
  </si>
  <si>
    <t>049-0058419-6</t>
  </si>
  <si>
    <t xml:space="preserve"> 1/12/2022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</si>
  <si>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</si>
  <si>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</si>
  <si>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</si>
  <si>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</si>
  <si>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</si>
  <si>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</si>
  <si>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</si>
  <si>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</si>
  <si>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</si>
  <si>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</si>
  <si>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</si>
  <si>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</si>
  <si>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</si>
  <si>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</si>
  <si>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</si>
  <si>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</si>
  <si>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</si>
  <si>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</si>
  <si>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</si>
  <si>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</si>
  <si>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</si>
  <si>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</si>
  <si>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JULIO CESAR FRIAS VASQUEZ</t>
  </si>
  <si>
    <t xml:space="preserve">FRIAS VASQUEZ                 </t>
  </si>
  <si>
    <t>001-1770334-8</t>
  </si>
  <si>
    <t>LUIS ALFREDO TIBURCIO SANCHEZ</t>
  </si>
  <si>
    <t xml:space="preserve">LUIS ALFREDO                  </t>
  </si>
  <si>
    <t xml:space="preserve">TIBURCIO SANCHEZ              </t>
  </si>
  <si>
    <t>225-0042465-4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</si>
  <si>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</si>
  <si>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</si>
  <si>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</si>
  <si>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</si>
  <si>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</si>
  <si>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</si>
  <si>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</si>
  <si>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</si>
  <si>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MANUEL ANTONIO SANTOS CABRERA</t>
  </si>
  <si>
    <t xml:space="preserve">MANUEL ANTONIO                </t>
  </si>
  <si>
    <t xml:space="preserve">SANTOS CABRERA                </t>
  </si>
  <si>
    <t>096-0005413-5</t>
  </si>
  <si>
    <t>MARINO JIMENEZ PEÑA</t>
  </si>
  <si>
    <t xml:space="preserve">MARINO                        </t>
  </si>
  <si>
    <t xml:space="preserve">JIMENEZ PEÑA                  </t>
  </si>
  <si>
    <t>001-0876697-3</t>
  </si>
  <si>
    <t>MARINO VANTERPOOL LORA</t>
  </si>
  <si>
    <t xml:space="preserve">VANTERPOOL LORA               </t>
  </si>
  <si>
    <t>001-0559734-8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</si>
  <si>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</si>
  <si>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</si>
  <si>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</si>
  <si>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</si>
  <si>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</si>
  <si>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</si>
  <si>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</si>
  <si>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</si>
  <si>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</si>
  <si>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</si>
  <si>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</si>
  <si>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</si>
  <si>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</si>
  <si>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</si>
  <si>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</si>
  <si>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</si>
  <si>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</si>
  <si>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</si>
  <si>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NAYROBI ESTEFANY LEMOS ALVAREZ</t>
  </si>
  <si>
    <t xml:space="preserve">NAYROBI ESTEFANY              </t>
  </si>
  <si>
    <t xml:space="preserve">LEMOS ALVAREZ                 </t>
  </si>
  <si>
    <t>402-2477552-4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</si>
  <si>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</si>
  <si>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</si>
  <si>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</si>
  <si>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</si>
  <si>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</si>
  <si>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</si>
  <si>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</si>
  <si>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NOLBERTO ANTONIO PERALTA HOLGUIN</t>
  </si>
  <si>
    <t xml:space="preserve">NOLBERTO ANTONIO              </t>
  </si>
  <si>
    <t xml:space="preserve">PERALTA HOLGUIN               </t>
  </si>
  <si>
    <t>073-0015818-0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</si>
  <si>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</si>
  <si>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</si>
  <si>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</si>
  <si>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</si>
  <si>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</si>
  <si>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</si>
  <si>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</si>
  <si>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</si>
  <si>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</si>
  <si>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</si>
  <si>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</si>
  <si>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</si>
  <si>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</si>
  <si>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</si>
  <si>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</si>
  <si>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</si>
  <si>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</si>
  <si>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</si>
  <si>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</si>
  <si>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</si>
  <si>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</si>
  <si>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</si>
  <si>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</si>
  <si>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</si>
  <si>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</si>
  <si>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</si>
  <si>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</si>
  <si>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</si>
  <si>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</si>
  <si>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</si>
  <si>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</si>
  <si>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</si>
  <si>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</si>
  <si>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</si>
  <si>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VICENTE SANTOS</t>
  </si>
  <si>
    <t xml:space="preserve">SANTOS                        </t>
  </si>
  <si>
    <t>094-0011937-7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</si>
  <si>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</si>
  <si>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</si>
  <si>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</si>
  <si>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</si>
  <si>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MANUEL ROJAS POLANCO</t>
  </si>
  <si>
    <t xml:space="preserve">VICTOR MANUEL                 </t>
  </si>
  <si>
    <t xml:space="preserve">ROJAS POLANCO                 </t>
  </si>
  <si>
    <t>402-1518065-0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</si>
  <si>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</si>
  <si>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</si>
  <si>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</si>
  <si>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</si>
  <si>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</si>
  <si>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</si>
  <si>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</si>
  <si>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</si>
  <si>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</si>
  <si>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</si>
  <si>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</si>
  <si>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</si>
  <si>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</si>
  <si>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</si>
  <si>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</si>
  <si>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YGNACIO NICOLAS PERALTA</t>
  </si>
  <si>
    <t xml:space="preserve">YGNACIO NICOLAS               </t>
  </si>
  <si>
    <t>054-0032712-7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</si>
  <si>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</si>
  <si>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</si>
  <si>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</si>
  <si>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</si>
  <si>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</si>
  <si>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</si>
  <si>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</si>
  <si>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</si>
  <si>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</si>
  <si>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</si>
  <si>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</si>
  <si>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</si>
  <si>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</si>
  <si>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</si>
  <si>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</si>
  <si>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</si>
  <si>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</si>
  <si>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AMARILIS HEREDIA HEREDIA</t>
  </si>
  <si>
    <t xml:space="preserve">AMARILIS                      </t>
  </si>
  <si>
    <t>005-0044892-3</t>
  </si>
  <si>
    <t>ANA CELIA LESPIN GIL</t>
  </si>
  <si>
    <t xml:space="preserve">ANA CELIA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</si>
  <si>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</si>
  <si>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</si>
  <si>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</si>
  <si>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</si>
  <si>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</si>
  <si>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</si>
  <si>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</si>
  <si>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</si>
  <si>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</si>
  <si>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</si>
  <si>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</si>
  <si>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</si>
  <si>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</si>
  <si>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</si>
  <si>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</si>
  <si>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</si>
  <si>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</si>
  <si>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</si>
  <si>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</si>
  <si>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</si>
  <si>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</si>
  <si>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</si>
  <si>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</si>
  <si>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</si>
  <si>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</si>
  <si>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</si>
  <si>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</si>
  <si>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</si>
  <si>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</si>
  <si>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</si>
  <si>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</si>
  <si>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</si>
  <si>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</si>
  <si>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</si>
  <si>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</si>
  <si>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</si>
  <si>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</si>
  <si>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</si>
  <si>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</si>
  <si>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</si>
  <si>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</si>
  <si>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</si>
  <si>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</si>
  <si>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</si>
  <si>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</si>
  <si>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</si>
  <si>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</si>
  <si>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</si>
  <si>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</si>
  <si>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</si>
  <si>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</si>
  <si>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</si>
  <si>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</si>
  <si>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</si>
  <si>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</si>
  <si>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</si>
  <si>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</si>
  <si>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</si>
  <si>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</si>
  <si>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</si>
  <si>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</si>
  <si>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</si>
  <si>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</si>
  <si>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</si>
  <si>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</si>
  <si>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</si>
  <si>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</si>
  <si>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</si>
  <si>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</si>
  <si>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</si>
  <si>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</si>
  <si>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</si>
  <si>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</si>
  <si>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</si>
  <si>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</si>
  <si>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</si>
  <si>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</si>
  <si>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</si>
  <si>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YGNACIO DITREN FLORES</t>
  </si>
  <si>
    <t xml:space="preserve">VICENTE YGNACIO               </t>
  </si>
  <si>
    <t xml:space="preserve">DITREN FLORES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</si>
  <si>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</si>
  <si>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</si>
  <si>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</si>
  <si>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</si>
  <si>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</si>
  <si>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</si>
  <si>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</si>
  <si>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</si>
  <si>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</si>
  <si>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</si>
  <si>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</si>
  <si>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</si>
  <si>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</si>
  <si>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</si>
  <si>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 xml:space="preserve">TECNICO                                 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</si>
  <si>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</si>
  <si>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</si>
  <si>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</si>
  <si>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</si>
  <si>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</si>
  <si>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</si>
  <si>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</si>
  <si>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</si>
  <si>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</si>
  <si>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</si>
  <si>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</si>
  <si>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</si>
  <si>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</si>
  <si>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</si>
  <si>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</si>
  <si>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</si>
  <si>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</si>
  <si>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</si>
  <si>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</si>
  <si>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</si>
  <si>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</si>
  <si>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</si>
  <si>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</si>
  <si>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</si>
  <si>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</si>
  <si>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</si>
  <si>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</si>
  <si>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</si>
  <si>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</si>
  <si>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</si>
  <si>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</si>
  <si>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</si>
  <si>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</si>
  <si>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</si>
  <si>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</si>
  <si>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</si>
  <si>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</si>
  <si>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</si>
  <si>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</si>
  <si>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</si>
  <si>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</si>
  <si>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</si>
  <si>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</si>
  <si>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</si>
  <si>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</si>
  <si>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</si>
  <si>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 xml:space="preserve">ARQUITECTO                              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</si>
  <si>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</si>
  <si>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</si>
  <si>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</si>
  <si>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</si>
  <si>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</si>
  <si>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RAFAEL PANIAGUA</t>
  </si>
  <si>
    <t xml:space="preserve">IVAN RAFAEL 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</si>
  <si>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</si>
  <si>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</si>
  <si>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</si>
  <si>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</si>
  <si>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</si>
  <si>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</si>
  <si>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</si>
  <si>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</si>
  <si>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</si>
  <si>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</si>
  <si>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</si>
  <si>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</si>
  <si>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</si>
  <si>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</si>
  <si>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</si>
  <si>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</si>
  <si>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</si>
  <si>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</si>
  <si>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</si>
  <si>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</si>
  <si>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</si>
  <si>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</si>
  <si>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</si>
  <si>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</si>
  <si>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</si>
  <si>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</si>
  <si>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</si>
  <si>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</si>
  <si>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</si>
  <si>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</si>
  <si>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</si>
  <si>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MILAGROS BLANCO RAMOS</t>
  </si>
  <si>
    <t xml:space="preserve">MILAGROS                      </t>
  </si>
  <si>
    <t xml:space="preserve">BLANCO RAMOS                  </t>
  </si>
  <si>
    <t>001-1322718-5</t>
  </si>
  <si>
    <t xml:space="preserve">19-DPTO. DE EMPRENDIMIENTO E INNOVACION                                         </t>
  </si>
  <si>
    <t>STALIN ROBERTO RAMIREZ DE LA CRUZ</t>
  </si>
  <si>
    <t xml:space="preserve">STALIN ROBERTO                </t>
  </si>
  <si>
    <t xml:space="preserve">RAMIREZ DE LA CRUZ            </t>
  </si>
  <si>
    <t>001-1341560-8</t>
  </si>
  <si>
    <t xml:space="preserve">28-DIRECCION DE FORTALECIMIENTO Y CALIDAD EN LA GESTION MUNICIPAL               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</si>
  <si>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</si>
  <si>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</si>
  <si>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</si>
  <si>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</si>
  <si>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</si>
  <si>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</si>
  <si>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</si>
  <si>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</si>
  <si>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</si>
  <si>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ADIC. SFS</t>
  </si>
  <si>
    <t>SFS COMP. SENASA</t>
  </si>
  <si>
    <t>COOPADOMU</t>
  </si>
  <si>
    <t>OTROS DESCUENTOS</t>
  </si>
  <si>
    <t>TOTAL DESCUENTOS</t>
  </si>
  <si>
    <t>SUELDO NETO</t>
  </si>
  <si>
    <t>CARRERA ADM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</si>
  <si>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</si>
  <si>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</si>
  <si>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</si>
  <si>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</si>
  <si>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FEBRERO 2025</t>
  </si>
  <si>
    <t>CARRERA    ADM</t>
  </si>
  <si>
    <t>EMPLEADO FIJO</t>
  </si>
  <si>
    <t>NÓMINA DE PERSONAL TEMPORAL</t>
  </si>
  <si>
    <t>CORRESPONDIENTE AL MES DE FEBRERO 2025</t>
  </si>
  <si>
    <t>No.</t>
  </si>
  <si>
    <t>CARGO</t>
  </si>
  <si>
    <t>FECHA DE CONTRATO</t>
  </si>
  <si>
    <t>SFS. COMP. UNIVERSAL</t>
  </si>
  <si>
    <t>TOTAL DESCTO.</t>
  </si>
  <si>
    <t xml:space="preserve">SUELDO.NETO </t>
  </si>
  <si>
    <t>DESDE</t>
  </si>
  <si>
    <t>HASTA</t>
  </si>
  <si>
    <t>TEMPORAL</t>
  </si>
  <si>
    <t xml:space="preserve">LICDO. VICTOR D'AZA </t>
  </si>
  <si>
    <t>SECRETARIO GENERAL LMD.</t>
  </si>
  <si>
    <t>NÓMINA DE EMPLEADOS UMPE</t>
  </si>
  <si>
    <t>SFS COMPLEMENT.</t>
  </si>
  <si>
    <t>ADDEERLY CAPELLAN RAMOS</t>
  </si>
  <si>
    <t>ANDY ABNER RIVERA BRITO</t>
  </si>
  <si>
    <t>ARELIS JEANNETTE MEJIA CARRERAS</t>
  </si>
  <si>
    <t>CARLOS AMADO MATEO ROSARIO</t>
  </si>
  <si>
    <t>DANIEL ORTIZ FELIZ</t>
  </si>
  <si>
    <t>ELVIA MARGARITA PEREZ NUÑEZ</t>
  </si>
  <si>
    <t>JACQUELINE SEVERINO DE SORIANO</t>
  </si>
  <si>
    <t>JOAQUIN JESUS BELTRE ROSO</t>
  </si>
  <si>
    <t>MANUEL LIDIO LABOUR ACOSTA</t>
  </si>
  <si>
    <t>MARILIN ALTAGRACIA TEJADA</t>
  </si>
  <si>
    <t>MARTHA JULISSA MODESTO MARTE</t>
  </si>
  <si>
    <t>MIGUEL ANTONIO UREÑA</t>
  </si>
  <si>
    <t>NORMA LUISA PEREZ NUÑEZ</t>
  </si>
  <si>
    <t>RAMON DE JESUS SANCHEZ MENDEZ</t>
  </si>
  <si>
    <t>RAMON PEGUERO CONTRERAS</t>
  </si>
  <si>
    <t>SERGIO ERNESTO CONTRERAS</t>
  </si>
  <si>
    <t>WILLIAMS GUILAMO PEGUERO</t>
  </si>
  <si>
    <t>WILTON RAMON ANTONIO MENDOZA ROJAS</t>
  </si>
  <si>
    <t>YOEL REYES RODRIGUEZ</t>
  </si>
  <si>
    <t>TOTALES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</si>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</sst>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dd/mm/yyyy;@"/>
    <numFmt numFmtId="169" formatCode="#,##0.00_ ;\-#,##0.00\ "/>
  </numFmts>
  <fonts count="34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sz val="9"/>
      <color theme="1"/>
      <name val="Calibri"/>
      <family val="2"/>
      <scheme val="minor"/>
    </font>
    <font>
      <sz val="9"/>
      <color theme="1"/>
      <name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2" borderId="2" xfId="0" applyNumberFormat="1" applyFont="1" applyFill="1" applyBorder="1"/>
    <xf numFmtId="0" fontId="9" fillId="4" borderId="0" xfId="0" applyFont="1" applyFill="1"/>
    <xf numFmtId="0" fontId="9" fillId="2" borderId="0" xfId="0" applyFont="1" applyFill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7" fontId="0" fillId="0" borderId="2" xfId="0" applyNumberFormat="1" applyBorder="1" applyAlignment="1">
      <alignment horizontal="center"/>
    </xf>
    <xf numFmtId="167" fontId="9" fillId="3" borderId="2" xfId="0" applyNumberFormat="1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2" borderId="2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0" xfId="0" applyNumberFormat="1" applyFont="1"/>
    <xf numFmtId="0" fontId="18" fillId="0" borderId="1" xfId="0" applyFont="1" applyBorder="1" applyAlignment="1">
      <alignment horizontal="center" vertical="center"/>
    </xf>
    <xf numFmtId="165" fontId="20" fillId="5" borderId="4" xfId="1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wrapText="1"/>
    </xf>
    <xf numFmtId="14" fontId="22" fillId="5" borderId="6" xfId="0" applyNumberFormat="1" applyFont="1" applyFill="1" applyBorder="1" applyAlignment="1">
      <alignment horizontal="center" vertical="center" wrapText="1"/>
    </xf>
    <xf numFmtId="166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 wrapText="1"/>
    </xf>
    <xf numFmtId="167" fontId="21" fillId="5" borderId="4" xfId="2" applyNumberFormat="1" applyFont="1" applyFill="1" applyBorder="1" applyAlignment="1">
      <alignment horizontal="center" vertical="center"/>
    </xf>
    <xf numFmtId="166" fontId="21" fillId="5" borderId="4" xfId="2" applyNumberFormat="1" applyFont="1" applyFill="1" applyBorder="1" applyAlignment="1">
      <alignment horizontal="center" vertical="center"/>
    </xf>
    <xf numFmtId="165" fontId="20" fillId="5" borderId="7" xfId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4" fontId="22" fillId="5" borderId="2" xfId="0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 wrapText="1"/>
    </xf>
    <xf numFmtId="167" fontId="21" fillId="5" borderId="7" xfId="2" applyNumberFormat="1" applyFont="1" applyFill="1" applyBorder="1" applyAlignment="1">
      <alignment horizontal="center" vertical="center"/>
    </xf>
    <xf numFmtId="166" fontId="21" fillId="5" borderId="7" xfId="2" applyNumberFormat="1" applyFont="1" applyFill="1" applyBorder="1" applyAlignment="1">
      <alignment horizontal="center" vertical="center"/>
    </xf>
    <xf numFmtId="0" fontId="23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166" fontId="0" fillId="0" borderId="2" xfId="0" applyNumberFormat="1" applyBorder="1"/>
    <xf numFmtId="4" fontId="23" fillId="0" borderId="2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168" fontId="24" fillId="0" borderId="2" xfId="0" applyNumberFormat="1" applyFont="1" applyBorder="1"/>
    <xf numFmtId="14" fontId="24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6" fontId="25" fillId="5" borderId="2" xfId="0" applyNumberFormat="1" applyFont="1" applyFill="1" applyBorder="1"/>
    <xf numFmtId="166" fontId="25" fillId="5" borderId="2" xfId="0" applyNumberFormat="1" applyFont="1" applyFill="1" applyBorder="1" applyAlignment="1">
      <alignment horizontal="right"/>
    </xf>
    <xf numFmtId="166" fontId="26" fillId="5" borderId="2" xfId="0" applyNumberFormat="1" applyFont="1" applyFill="1" applyBorder="1"/>
    <xf numFmtId="0" fontId="0" fillId="0" borderId="1" xfId="0" applyBorder="1"/>
    <xf numFmtId="166" fontId="0" fillId="0" borderId="1" xfId="0" applyNumberFormat="1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5" fillId="0" borderId="0" xfId="0" applyFont="1"/>
    <xf numFmtId="0" fontId="2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6" borderId="2" xfId="0" applyFont="1" applyFill="1" applyBorder="1" applyAlignment="1">
      <alignment horizontal="center"/>
    </xf>
    <xf numFmtId="165" fontId="28" fillId="6" borderId="2" xfId="1" applyFont="1" applyFill="1" applyBorder="1" applyAlignment="1">
      <alignment horizontal="center" wrapText="1"/>
    </xf>
    <xf numFmtId="0" fontId="8" fillId="6" borderId="2" xfId="0" applyFont="1" applyFill="1" applyBorder="1" applyAlignment="1">
      <alignment horizontal="center" wrapText="1"/>
    </xf>
    <xf numFmtId="166" fontId="8" fillId="6" borderId="2" xfId="2" applyNumberFormat="1" applyFont="1" applyFill="1" applyBorder="1" applyAlignment="1">
      <alignment horizontal="center" wrapText="1"/>
    </xf>
    <xf numFmtId="0" fontId="29" fillId="0" borderId="2" xfId="0" applyFont="1" applyBorder="1"/>
    <xf numFmtId="0" fontId="29" fillId="0" borderId="2" xfId="0" applyFont="1" applyBorder="1" applyAlignment="1">
      <alignment horizontal="center"/>
    </xf>
    <xf numFmtId="166" fontId="29" fillId="0" borderId="2" xfId="0" applyNumberFormat="1" applyFont="1" applyBorder="1"/>
    <xf numFmtId="0" fontId="8" fillId="6" borderId="2" xfId="0" applyFont="1" applyFill="1" applyBorder="1" applyAlignment="1">
      <alignment horizontal="center"/>
    </xf>
    <xf numFmtId="166" fontId="8" fillId="6" borderId="2" xfId="0" applyNumberFormat="1" applyFont="1" applyFill="1" applyBorder="1"/>
    <xf numFmtId="165" fontId="8" fillId="6" borderId="2" xfId="1" applyFont="1" applyFill="1" applyBorder="1"/>
    <xf numFmtId="4" fontId="8" fillId="6" borderId="2" xfId="0" applyNumberFormat="1" applyFont="1" applyFill="1" applyBorder="1"/>
    <xf numFmtId="169" fontId="0" fillId="0" borderId="0" xfId="0" applyNumberFormat="1"/>
    <xf numFmtId="0" fontId="30" fillId="0" borderId="0" xfId="0" applyFont="1"/>
    <xf numFmtId="166" fontId="31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31" fillId="0" borderId="0" xfId="0" applyNumberFormat="1" applyFont="1" applyAlignment="1">
      <alignment horizontal="center"/>
    </xf>
    <xf numFmtId="166" fontId="11" fillId="0" borderId="0" xfId="2" applyNumberFormat="1" applyFont="1" applyFill="1"/>
    <xf numFmtId="166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0" fontId="8" fillId="6" borderId="2" xfId="0" applyFont="1" applyFill="1" applyBorder="1" applyAlignment="1">
      <alignment horizontal="right"/>
    </xf>
    <xf numFmtId="0" fontId="8" fillId="6" borderId="2" xfId="0" applyFont="1" applyFill="1" applyBorder="1" applyAlignment="1">
      <alignment horizontal="right" wrapText="1"/>
    </xf>
    <xf numFmtId="0" fontId="24" fillId="0" borderId="2" xfId="0" applyFont="1" applyBorder="1" applyAlignment="1">
      <alignment horizontal="left"/>
    </xf>
    <xf numFmtId="166" fontId="24" fillId="0" borderId="2" xfId="0" applyNumberFormat="1" applyFont="1" applyBorder="1"/>
    <xf numFmtId="166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 applyAlignment="1">
      <alignment horizontal="right"/>
    </xf>
    <xf numFmtId="4" fontId="24" fillId="0" borderId="2" xfId="0" applyNumberFormat="1" applyFont="1" applyBorder="1"/>
    <xf numFmtId="4" fontId="24" fillId="0" borderId="2" xfId="0" applyNumberFormat="1" applyFont="1" applyBorder="1" applyAlignment="1">
      <alignment horizontal="center"/>
    </xf>
    <xf numFmtId="4" fontId="9" fillId="0" borderId="0" xfId="0" applyNumberFormat="1" applyFont="1"/>
    <xf numFmtId="166" fontId="8" fillId="6" borderId="2" xfId="0" applyNumberFormat="1" applyFont="1" applyFill="1" applyBorder="1" applyAlignment="1">
      <alignment horizontal="right"/>
    </xf>
    <xf numFmtId="166" fontId="8" fillId="6" borderId="2" xfId="0" applyNumberFormat="1" applyFont="1" applyFill="1" applyBorder="1" applyAlignment="1">
      <alignment horizontal="center"/>
    </xf>
    <xf numFmtId="4" fontId="8" fillId="6" borderId="2" xfId="0" applyNumberFormat="1" applyFont="1" applyFill="1" applyBorder="1" applyAlignment="1">
      <alignment horizontal="center"/>
    </xf>
    <xf numFmtId="0" fontId="32" fillId="0" borderId="0" xfId="0" applyFont="1"/>
    <xf numFmtId="166" fontId="10" fillId="0" borderId="1" xfId="0" applyNumberFormat="1" applyFont="1" applyBorder="1" applyAlignment="1">
      <alignment wrapText="1"/>
    </xf>
    <xf numFmtId="166" fontId="11" fillId="0" borderId="0" xfId="2" applyNumberFormat="1" applyFont="1" applyFill="1" applyAlignment="1">
      <alignment horizontal="right"/>
    </xf>
    <xf numFmtId="166" fontId="33" fillId="0" borderId="0" xfId="2" applyNumberFormat="1" applyFont="1" applyFill="1" applyAlignment="1">
      <alignment horizontal="right"/>
    </xf>
    <xf numFmtId="166" fontId="11" fillId="0" borderId="1" xfId="2" applyNumberFormat="1" applyFont="1" applyFill="1" applyBorder="1"/>
    <xf numFmtId="166" fontId="11" fillId="0" borderId="1" xfId="2" applyNumberFormat="1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2105025</xdr:colOff>
      <xdr:row>0</xdr:row>
      <xdr:rowOff>136662</xdr:rowOff>
    </xdr:from>
    <xdr:to>
      <xdr:col>3</xdr:col>
      <xdr:colOff>1904999</xdr:colOff>
      <xdr:row>4</xdr:row>
      <xdr:rowOff>143167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AF5A46-DA32-4629-BF5C-43CE40D20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136662"/>
          <a:ext cx="2057399" cy="10542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4\PERSONAL%20TEMPORAL-2024\NOMINA-PORTAL%20TEMPORAL-JUNIO-20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ORTAL-TEMPORAL-FEBRERO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2\D\CARPETAS%20BK%20DOCUMENTOS%20LIGA%20MUNICIPAL\DEPTO%20RRHH\7.%20NOMINAS\NOMINAS%20PORTAL\Nominas%20Portal%202025\PERSONAL%20-UMPE%20PORTAL\NOMINA%20PORTAL%20PERSONAL-UMPE-ENERO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JUNIO"/>
    </sheetNames>
    <sheetDataSet>
      <sheetData sheetId="0"/>
      <sheetData sheetId="1">
        <row r="6">
          <cell r="Q6" t="str">
            <v>OTROS DESCUENTOS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EMPORAL"/>
    </sheetNames>
    <sheetDataSet>
      <sheetData sheetId="0">
        <row r="2">
          <cell r="A2" t="str">
            <v>ALVIN UREÑA CASTRO</v>
          </cell>
          <cell r="C2" t="str">
            <v xml:space="preserve">3.-DIRECCION JURIDICA                                                           </v>
          </cell>
          <cell r="D2" t="str">
            <v xml:space="preserve">ANALISTA LEGAL                          </v>
          </cell>
          <cell r="G2">
            <v>50000</v>
          </cell>
          <cell r="H2">
            <v>1854</v>
          </cell>
          <cell r="I2">
            <v>1435</v>
          </cell>
          <cell r="J2">
            <v>1520</v>
          </cell>
          <cell r="K2">
            <v>0</v>
          </cell>
          <cell r="L2">
            <v>0</v>
          </cell>
          <cell r="M2">
            <v>0</v>
          </cell>
          <cell r="P2">
            <v>0</v>
          </cell>
          <cell r="S2">
            <v>4809</v>
          </cell>
          <cell r="T2">
            <v>45191</v>
          </cell>
          <cell r="U2" t="str">
            <v xml:space="preserve">Masculino </v>
          </cell>
          <cell r="V2" t="str">
            <v xml:space="preserve"> 2/11/2024</v>
          </cell>
          <cell r="W2" t="str">
            <v xml:space="preserve"> 2/05/2025</v>
          </cell>
        </row>
        <row r="3">
          <cell r="A3" t="str">
            <v>ARGENTINA VALDEZ MATEO</v>
          </cell>
          <cell r="C3" t="str">
            <v xml:space="preserve">3.-DIRECCION JURIDICA                                                           </v>
          </cell>
          <cell r="D3" t="str">
            <v xml:space="preserve">PARALEGAL                               </v>
          </cell>
          <cell r="G3">
            <v>36000</v>
          </cell>
          <cell r="H3">
            <v>0</v>
          </cell>
          <cell r="I3">
            <v>1033.2</v>
          </cell>
          <cell r="J3">
            <v>1094.4000000000001</v>
          </cell>
          <cell r="K3">
            <v>0</v>
          </cell>
          <cell r="L3">
            <v>0</v>
          </cell>
          <cell r="M3">
            <v>0</v>
          </cell>
          <cell r="P3">
            <v>0</v>
          </cell>
          <cell r="S3">
            <v>2127.6</v>
          </cell>
          <cell r="T3">
            <v>33872.400000000001</v>
          </cell>
          <cell r="U3" t="str">
            <v xml:space="preserve">Femenino  </v>
          </cell>
          <cell r="V3" t="str">
            <v xml:space="preserve"> 1/04/2024</v>
          </cell>
          <cell r="W3" t="str">
            <v xml:space="preserve"> 1/10/2024</v>
          </cell>
        </row>
        <row r="4">
          <cell r="A4" t="str">
            <v>CECIL ELIZABETH ABREU DE AGUASVIVAS</v>
          </cell>
          <cell r="C4" t="str">
            <v xml:space="preserve">3.-DIRECCION JURIDICA                                                           </v>
          </cell>
          <cell r="D4" t="str">
            <v xml:space="preserve">PARALEGAL                               </v>
          </cell>
          <cell r="G4">
            <v>45000</v>
          </cell>
          <cell r="H4">
            <v>1148.33</v>
          </cell>
          <cell r="I4">
            <v>1291.5</v>
          </cell>
          <cell r="J4">
            <v>1368</v>
          </cell>
          <cell r="K4">
            <v>0</v>
          </cell>
          <cell r="L4">
            <v>0</v>
          </cell>
          <cell r="M4">
            <v>0</v>
          </cell>
          <cell r="P4">
            <v>0</v>
          </cell>
          <cell r="S4">
            <v>3807.83</v>
          </cell>
          <cell r="T4">
            <v>41192.17</v>
          </cell>
          <cell r="U4" t="str">
            <v xml:space="preserve">Femenino  </v>
          </cell>
          <cell r="V4" t="str">
            <v xml:space="preserve"> 1/09/2024</v>
          </cell>
          <cell r="W4" t="str">
            <v xml:space="preserve"> 1/03/2025</v>
          </cell>
        </row>
        <row r="5">
          <cell r="A5" t="str">
            <v>CLARA YANIRA REYES GOMEZ DE MENDOZA</v>
          </cell>
          <cell r="C5" t="str">
            <v xml:space="preserve">3.-DIRECCION JURIDICA                                                           </v>
          </cell>
          <cell r="D5" t="str">
            <v xml:space="preserve">ABOGADO(A)                              </v>
          </cell>
          <cell r="G5">
            <v>60000</v>
          </cell>
          <cell r="H5">
            <v>3486.65</v>
          </cell>
          <cell r="I5">
            <v>1722</v>
          </cell>
          <cell r="J5">
            <v>1824</v>
          </cell>
          <cell r="K5">
            <v>0</v>
          </cell>
          <cell r="L5">
            <v>0</v>
          </cell>
          <cell r="M5">
            <v>0</v>
          </cell>
          <cell r="P5">
            <v>0</v>
          </cell>
          <cell r="S5">
            <v>7032.65</v>
          </cell>
          <cell r="T5">
            <v>52967.35</v>
          </cell>
          <cell r="U5" t="str">
            <v xml:space="preserve">Femenino  </v>
          </cell>
          <cell r="V5" t="str">
            <v xml:space="preserve"> 1/08/2024</v>
          </cell>
          <cell r="W5" t="str">
            <v xml:space="preserve"> 1/02/2025</v>
          </cell>
        </row>
        <row r="6">
          <cell r="A6" t="str">
            <v>FERNIELES GAMARIEL NOLASCO FELIZ</v>
          </cell>
          <cell r="C6" t="str">
            <v xml:space="preserve">3.-DIRECCION JURIDICA                                                           </v>
          </cell>
          <cell r="D6" t="str">
            <v xml:space="preserve">ANALISTA LEGAL                          </v>
          </cell>
          <cell r="G6">
            <v>50000</v>
          </cell>
          <cell r="H6">
            <v>1854</v>
          </cell>
          <cell r="I6">
            <v>1435</v>
          </cell>
          <cell r="J6">
            <v>1520</v>
          </cell>
          <cell r="K6">
            <v>0</v>
          </cell>
          <cell r="L6">
            <v>0</v>
          </cell>
          <cell r="M6">
            <v>0</v>
          </cell>
          <cell r="P6">
            <v>0</v>
          </cell>
          <cell r="S6">
            <v>4809</v>
          </cell>
          <cell r="T6">
            <v>45191</v>
          </cell>
          <cell r="U6" t="str">
            <v xml:space="preserve">Masculino </v>
          </cell>
          <cell r="V6" t="str">
            <v xml:space="preserve"> 1/09/2024</v>
          </cell>
          <cell r="W6" t="str">
            <v xml:space="preserve"> 1/03/2025</v>
          </cell>
        </row>
        <row r="7">
          <cell r="A7" t="str">
            <v>IVAN ARIEL TEJADA GOMEZ</v>
          </cell>
          <cell r="C7" t="str">
            <v xml:space="preserve">3.-DIRECCION JURIDICA                                                           </v>
          </cell>
          <cell r="D7" t="str">
            <v xml:space="preserve">ANALISTA LEGAL                          </v>
          </cell>
          <cell r="G7">
            <v>50000</v>
          </cell>
          <cell r="H7">
            <v>1854</v>
          </cell>
          <cell r="I7">
            <v>1435</v>
          </cell>
          <cell r="J7">
            <v>1520</v>
          </cell>
          <cell r="K7">
            <v>0</v>
          </cell>
          <cell r="L7">
            <v>0</v>
          </cell>
          <cell r="M7">
            <v>0</v>
          </cell>
          <cell r="P7">
            <v>0</v>
          </cell>
          <cell r="S7">
            <v>4809</v>
          </cell>
          <cell r="T7">
            <v>45191</v>
          </cell>
          <cell r="U7" t="str">
            <v xml:space="preserve">Masculino </v>
          </cell>
          <cell r="V7" t="str">
            <v xml:space="preserve"> 3/02/2025</v>
          </cell>
          <cell r="W7" t="str">
            <v xml:space="preserve"> 3/08/2025</v>
          </cell>
        </row>
        <row r="8">
          <cell r="A8" t="str">
            <v>LUIS RAUL RODRIGUEZ VARGAS</v>
          </cell>
          <cell r="C8" t="str">
            <v xml:space="preserve">3.-DIRECCION JURIDICA                                                           </v>
          </cell>
          <cell r="D8" t="str">
            <v xml:space="preserve">ANALISTA LEGAL                          </v>
          </cell>
          <cell r="G8">
            <v>60000</v>
          </cell>
          <cell r="H8">
            <v>3486.65</v>
          </cell>
          <cell r="I8">
            <v>1722</v>
          </cell>
          <cell r="J8">
            <v>1824</v>
          </cell>
          <cell r="K8">
            <v>0</v>
          </cell>
          <cell r="L8">
            <v>0</v>
          </cell>
          <cell r="M8">
            <v>0</v>
          </cell>
          <cell r="P8">
            <v>0</v>
          </cell>
          <cell r="S8">
            <v>7032.65</v>
          </cell>
          <cell r="T8">
            <v>52967.35</v>
          </cell>
          <cell r="U8" t="str">
            <v xml:space="preserve">Masculino </v>
          </cell>
          <cell r="V8" t="str">
            <v xml:space="preserve"> 1/11/2024</v>
          </cell>
          <cell r="W8" t="str">
            <v xml:space="preserve"> 1/05/2025</v>
          </cell>
        </row>
        <row r="9">
          <cell r="A9" t="str">
            <v>LUIS REINALDO SILIA GUTIERREZ</v>
          </cell>
          <cell r="C9" t="str">
            <v xml:space="preserve">3.-DIRECCION JURIDICA                                                           </v>
          </cell>
          <cell r="D9" t="str">
            <v xml:space="preserve">ANALISTA LEGAL                          </v>
          </cell>
          <cell r="G9">
            <v>62000</v>
          </cell>
          <cell r="H9">
            <v>3863.01</v>
          </cell>
          <cell r="I9">
            <v>1779.4</v>
          </cell>
          <cell r="J9">
            <v>1884.8</v>
          </cell>
          <cell r="K9">
            <v>0</v>
          </cell>
          <cell r="L9">
            <v>0</v>
          </cell>
          <cell r="M9">
            <v>0</v>
          </cell>
          <cell r="P9">
            <v>0</v>
          </cell>
          <cell r="S9">
            <v>7527.21</v>
          </cell>
          <cell r="T9">
            <v>54472.79</v>
          </cell>
          <cell r="U9" t="str">
            <v xml:space="preserve">Masculino </v>
          </cell>
          <cell r="V9" t="str">
            <v xml:space="preserve"> 1/11/2022</v>
          </cell>
        </row>
        <row r="10">
          <cell r="A10" t="str">
            <v>MARITZA ELIZABETH MENDEZ PLATA</v>
          </cell>
          <cell r="C10" t="str">
            <v xml:space="preserve">3.-DIRECCION JURIDICA                                                           </v>
          </cell>
          <cell r="D10" t="str">
            <v xml:space="preserve">ABOGADO(A)                              </v>
          </cell>
          <cell r="G10">
            <v>60000</v>
          </cell>
          <cell r="H10">
            <v>3486.65</v>
          </cell>
          <cell r="I10">
            <v>1722</v>
          </cell>
          <cell r="J10">
            <v>1824</v>
          </cell>
          <cell r="K10">
            <v>0</v>
          </cell>
          <cell r="L10">
            <v>0</v>
          </cell>
          <cell r="M10">
            <v>0</v>
          </cell>
          <cell r="P10">
            <v>0</v>
          </cell>
          <cell r="S10">
            <v>7032.65</v>
          </cell>
          <cell r="T10">
            <v>52967.35</v>
          </cell>
          <cell r="U10" t="str">
            <v xml:space="preserve">Femenino  </v>
          </cell>
          <cell r="V10" t="str">
            <v xml:space="preserve"> 1/09/2024</v>
          </cell>
          <cell r="W10" t="str">
            <v xml:space="preserve"> 1/03/2025</v>
          </cell>
        </row>
        <row r="11">
          <cell r="A11" t="str">
            <v>MERYS YEISOLINA TAVERAS REYES</v>
          </cell>
          <cell r="C11" t="str">
            <v xml:space="preserve">3.-DIRECCION JURIDICA                                                           </v>
          </cell>
          <cell r="D11" t="str">
            <v xml:space="preserve">ANALISTA LEGAL                          </v>
          </cell>
          <cell r="G11">
            <v>62000</v>
          </cell>
          <cell r="H11">
            <v>3863.01</v>
          </cell>
          <cell r="I11">
            <v>1779.4</v>
          </cell>
          <cell r="J11">
            <v>1884.8</v>
          </cell>
          <cell r="K11">
            <v>0</v>
          </cell>
          <cell r="L11">
            <v>0</v>
          </cell>
          <cell r="M11">
            <v>0</v>
          </cell>
          <cell r="P11">
            <v>0</v>
          </cell>
          <cell r="S11">
            <v>7527.21</v>
          </cell>
          <cell r="T11">
            <v>54472.79</v>
          </cell>
          <cell r="U11" t="str">
            <v xml:space="preserve">Femenino  </v>
          </cell>
        </row>
        <row r="12">
          <cell r="A12" t="str">
            <v>ROSALY VOLQUEZ HOLGUIN</v>
          </cell>
          <cell r="C12" t="str">
            <v xml:space="preserve">3.-DIRECCION JURIDICA                                                           </v>
          </cell>
          <cell r="D12" t="str">
            <v xml:space="preserve">ABOGADO(A)                              </v>
          </cell>
          <cell r="G12">
            <v>60000</v>
          </cell>
          <cell r="H12">
            <v>3486.65</v>
          </cell>
          <cell r="I12">
            <v>1722</v>
          </cell>
          <cell r="J12">
            <v>1824</v>
          </cell>
          <cell r="K12">
            <v>0</v>
          </cell>
          <cell r="L12">
            <v>0</v>
          </cell>
          <cell r="M12">
            <v>0</v>
          </cell>
          <cell r="P12">
            <v>0</v>
          </cell>
          <cell r="S12">
            <v>7032.65</v>
          </cell>
          <cell r="T12">
            <v>52967.35</v>
          </cell>
          <cell r="U12" t="str">
            <v xml:space="preserve">Femenino  </v>
          </cell>
          <cell r="V12" t="str">
            <v>15/11/2024</v>
          </cell>
          <cell r="W12" t="str">
            <v>15/05/2025</v>
          </cell>
        </row>
        <row r="13">
          <cell r="A13" t="str">
            <v>TABARE RAMOS CONCEPCION</v>
          </cell>
          <cell r="C13" t="str">
            <v xml:space="preserve">3.-DIRECCION JURIDICA                                                           </v>
          </cell>
          <cell r="D13" t="str">
            <v xml:space="preserve">PARALEGAL                               </v>
          </cell>
          <cell r="G13">
            <v>40000</v>
          </cell>
          <cell r="H13">
            <v>442.65</v>
          </cell>
          <cell r="I13">
            <v>1148</v>
          </cell>
          <cell r="J13">
            <v>1216</v>
          </cell>
          <cell r="K13">
            <v>0</v>
          </cell>
          <cell r="L13">
            <v>0</v>
          </cell>
          <cell r="M13">
            <v>0</v>
          </cell>
          <cell r="P13">
            <v>0</v>
          </cell>
          <cell r="S13">
            <v>2806.65</v>
          </cell>
          <cell r="T13">
            <v>37193.35</v>
          </cell>
          <cell r="U13" t="str">
            <v xml:space="preserve">Masculino </v>
          </cell>
          <cell r="V13" t="str">
            <v xml:space="preserve"> 1/11/2024</v>
          </cell>
          <cell r="W13" t="str">
            <v xml:space="preserve"> 1/05/2025</v>
          </cell>
        </row>
        <row r="14">
          <cell r="A14" t="str">
            <v>WELINGTON JANEURIS JIMENEZ ACEVEDO</v>
          </cell>
          <cell r="C14" t="str">
            <v xml:space="preserve">3.-DIRECCION JURIDICA                                                           </v>
          </cell>
          <cell r="D14" t="str">
            <v xml:space="preserve">ABOGADO(A)                              </v>
          </cell>
          <cell r="G14">
            <v>50000</v>
          </cell>
          <cell r="H14">
            <v>1854</v>
          </cell>
          <cell r="I14">
            <v>1435</v>
          </cell>
          <cell r="J14">
            <v>1520</v>
          </cell>
          <cell r="K14">
            <v>0</v>
          </cell>
          <cell r="L14">
            <v>0</v>
          </cell>
          <cell r="M14">
            <v>0</v>
          </cell>
          <cell r="P14">
            <v>0</v>
          </cell>
          <cell r="S14">
            <v>4809</v>
          </cell>
          <cell r="T14">
            <v>45191</v>
          </cell>
          <cell r="U14" t="str">
            <v xml:space="preserve">Masculino </v>
          </cell>
          <cell r="V14" t="str">
            <v xml:space="preserve"> 2/12/2024</v>
          </cell>
          <cell r="W14" t="str">
            <v xml:space="preserve"> 2/06/2025</v>
          </cell>
        </row>
        <row r="15">
          <cell r="A15" t="str">
            <v>YOKASTA LUISA PAREDES GUERRERO</v>
          </cell>
          <cell r="C15" t="str">
            <v xml:space="preserve">3.-DIRECCION JURIDICA                                                           </v>
          </cell>
          <cell r="D15" t="str">
            <v xml:space="preserve">ANALISTA LEGAL                          </v>
          </cell>
          <cell r="G15">
            <v>55000</v>
          </cell>
          <cell r="H15">
            <v>2559.6799999999998</v>
          </cell>
          <cell r="I15">
            <v>1578.5</v>
          </cell>
          <cell r="J15">
            <v>1672</v>
          </cell>
          <cell r="K15">
            <v>0</v>
          </cell>
          <cell r="L15">
            <v>0</v>
          </cell>
          <cell r="M15">
            <v>0</v>
          </cell>
          <cell r="P15">
            <v>0</v>
          </cell>
          <cell r="S15">
            <v>5810.18</v>
          </cell>
          <cell r="T15">
            <v>49189.82</v>
          </cell>
          <cell r="U15" t="str">
            <v xml:space="preserve">Femenino  </v>
          </cell>
          <cell r="V15" t="str">
            <v xml:space="preserve"> 1/09/2024</v>
          </cell>
          <cell r="W15" t="str">
            <v xml:space="preserve"> 1/03/2025</v>
          </cell>
        </row>
        <row r="16">
          <cell r="A16" t="str">
            <v>BETTY MASSIEL PEREZ GONZALEZ</v>
          </cell>
          <cell r="C16" t="str">
            <v xml:space="preserve">3.1-DPTO. DE LITIGIOS                                                           </v>
          </cell>
          <cell r="D16" t="str">
            <v xml:space="preserve">ABOGADO(A)                              </v>
          </cell>
          <cell r="G16">
            <v>50000</v>
          </cell>
          <cell r="H16">
            <v>1854</v>
          </cell>
          <cell r="I16">
            <v>1435</v>
          </cell>
          <cell r="J16">
            <v>1520</v>
          </cell>
          <cell r="K16">
            <v>0</v>
          </cell>
          <cell r="L16">
            <v>0</v>
          </cell>
          <cell r="M16">
            <v>0</v>
          </cell>
          <cell r="P16">
            <v>0</v>
          </cell>
          <cell r="S16">
            <v>4809</v>
          </cell>
          <cell r="T16">
            <v>45191</v>
          </cell>
          <cell r="U16" t="str">
            <v xml:space="preserve">Femenino  </v>
          </cell>
          <cell r="V16" t="str">
            <v xml:space="preserve"> 4/10/2024</v>
          </cell>
          <cell r="W16" t="str">
            <v xml:space="preserve"> 4/04/2025</v>
          </cell>
        </row>
        <row r="17">
          <cell r="A17" t="str">
            <v>YEIMY LUCERO RODRIGUEZ VENTURA</v>
          </cell>
          <cell r="C17" t="str">
            <v xml:space="preserve">3.1-DPTO. DE LITIGIOS                                                           </v>
          </cell>
          <cell r="D17" t="str">
            <v xml:space="preserve">ABOGADO(A)                              </v>
          </cell>
          <cell r="G17">
            <v>50000</v>
          </cell>
          <cell r="H17">
            <v>1339.36</v>
          </cell>
          <cell r="I17">
            <v>1435</v>
          </cell>
          <cell r="J17">
            <v>1520</v>
          </cell>
          <cell r="K17">
            <v>3430.92</v>
          </cell>
          <cell r="L17">
            <v>0</v>
          </cell>
          <cell r="M17">
            <v>0</v>
          </cell>
          <cell r="P17">
            <v>0</v>
          </cell>
          <cell r="S17">
            <v>7725.28</v>
          </cell>
          <cell r="T17">
            <v>42274.720000000001</v>
          </cell>
          <cell r="U17" t="str">
            <v xml:space="preserve">Femenino  </v>
          </cell>
          <cell r="V17" t="str">
            <v>15/11/2024</v>
          </cell>
          <cell r="W17" t="str">
            <v>15/05/2025</v>
          </cell>
        </row>
        <row r="18">
          <cell r="A18" t="str">
            <v>ARNALDO GOMEZ SALCEDO</v>
          </cell>
          <cell r="C18" t="str">
            <v xml:space="preserve">3.2-DPTO. DE ELAB. DE DOC. LEGALES                                              </v>
          </cell>
          <cell r="D18" t="str">
            <v xml:space="preserve">ENC. DPTO. ELAB. DOC. LEG.              </v>
          </cell>
          <cell r="G18">
            <v>100000</v>
          </cell>
          <cell r="H18">
            <v>12105.44</v>
          </cell>
          <cell r="I18">
            <v>2870</v>
          </cell>
          <cell r="J18">
            <v>3040</v>
          </cell>
          <cell r="K18">
            <v>0</v>
          </cell>
          <cell r="L18">
            <v>0</v>
          </cell>
          <cell r="M18">
            <v>0</v>
          </cell>
          <cell r="P18">
            <v>0</v>
          </cell>
          <cell r="S18">
            <v>18015.439999999999</v>
          </cell>
          <cell r="T18">
            <v>81984.56</v>
          </cell>
          <cell r="U18" t="str">
            <v xml:space="preserve">Masculino </v>
          </cell>
          <cell r="V18" t="str">
            <v xml:space="preserve"> 3/02/2025</v>
          </cell>
          <cell r="W18" t="str">
            <v xml:space="preserve"> 3/08/2025</v>
          </cell>
        </row>
        <row r="19">
          <cell r="A19" t="str">
            <v>ABRAHAM GUTIERREZ</v>
          </cell>
          <cell r="C19" t="str">
            <v xml:space="preserve">4.-DIRECCION DE COMUNICACIONES                                                  </v>
          </cell>
          <cell r="D19" t="str">
            <v xml:space="preserve">DISEÑADOR(A) GRAFICO                    </v>
          </cell>
          <cell r="G19">
            <v>35000</v>
          </cell>
          <cell r="H19">
            <v>0</v>
          </cell>
          <cell r="I19">
            <v>1004.5</v>
          </cell>
          <cell r="J19">
            <v>1064</v>
          </cell>
          <cell r="K19">
            <v>0</v>
          </cell>
          <cell r="L19">
            <v>0</v>
          </cell>
          <cell r="M19">
            <v>0</v>
          </cell>
          <cell r="P19">
            <v>0</v>
          </cell>
          <cell r="S19">
            <v>2068.5</v>
          </cell>
          <cell r="T19">
            <v>32931.5</v>
          </cell>
          <cell r="U19" t="str">
            <v xml:space="preserve">Masculino </v>
          </cell>
          <cell r="V19" t="str">
            <v xml:space="preserve"> 2/12/2024</v>
          </cell>
          <cell r="W19" t="str">
            <v xml:space="preserve"> 2/06/2025</v>
          </cell>
        </row>
        <row r="20">
          <cell r="A20" t="str">
            <v>ANTONIO MILTON OGANDO RAMIREZ</v>
          </cell>
          <cell r="C20" t="str">
            <v xml:space="preserve">4.-DIRECCION DE COMUNICACIONES                                                  </v>
          </cell>
          <cell r="D20" t="str">
            <v xml:space="preserve">TECNICO DE COMUNICACION                 </v>
          </cell>
          <cell r="G20">
            <v>36000</v>
          </cell>
          <cell r="H20">
            <v>0</v>
          </cell>
          <cell r="I20">
            <v>1033.2</v>
          </cell>
          <cell r="J20">
            <v>1094.4000000000001</v>
          </cell>
          <cell r="K20">
            <v>0</v>
          </cell>
          <cell r="L20">
            <v>0</v>
          </cell>
          <cell r="M20">
            <v>0</v>
          </cell>
          <cell r="P20">
            <v>0</v>
          </cell>
          <cell r="S20">
            <v>2127.6</v>
          </cell>
          <cell r="T20">
            <v>33872.400000000001</v>
          </cell>
          <cell r="U20" t="str">
            <v xml:space="preserve">Masculino </v>
          </cell>
          <cell r="V20" t="str">
            <v xml:space="preserve"> 1/09/2024</v>
          </cell>
          <cell r="W20" t="str">
            <v xml:space="preserve"> 1/03/2025</v>
          </cell>
        </row>
        <row r="21">
          <cell r="A21" t="str">
            <v>BISMARCK IVAN RIJO TAVAREZ</v>
          </cell>
          <cell r="C21" t="str">
            <v xml:space="preserve">4.-DIRECCION DE COMUNICACIONES                                                  </v>
          </cell>
          <cell r="D21" t="str">
            <v xml:space="preserve">TECNICO DE COMUNICACION                 </v>
          </cell>
          <cell r="G21">
            <v>45000</v>
          </cell>
          <cell r="H21">
            <v>1148.33</v>
          </cell>
          <cell r="I21">
            <v>1291.5</v>
          </cell>
          <cell r="J21">
            <v>1368</v>
          </cell>
          <cell r="K21">
            <v>0</v>
          </cell>
          <cell r="L21">
            <v>0</v>
          </cell>
          <cell r="M21">
            <v>0</v>
          </cell>
          <cell r="P21">
            <v>0</v>
          </cell>
          <cell r="S21">
            <v>3807.83</v>
          </cell>
          <cell r="T21">
            <v>41192.17</v>
          </cell>
          <cell r="U21" t="str">
            <v xml:space="preserve">Masculino </v>
          </cell>
          <cell r="V21" t="str">
            <v xml:space="preserve"> 1/10/2024</v>
          </cell>
          <cell r="W21" t="str">
            <v xml:space="preserve"> 1/04/2025</v>
          </cell>
        </row>
        <row r="22">
          <cell r="A22" t="str">
            <v>CARLOS JOSE LIRIANO FERNANDEZ</v>
          </cell>
          <cell r="C22" t="str">
            <v xml:space="preserve">4.-DIRECCION DE COMUNICACIONES                                                  </v>
          </cell>
          <cell r="D22" t="str">
            <v xml:space="preserve">DISEÑADOR(A) GRAFICO                    </v>
          </cell>
          <cell r="G22">
            <v>35000</v>
          </cell>
          <cell r="H22">
            <v>0</v>
          </cell>
          <cell r="I22">
            <v>1004.5</v>
          </cell>
          <cell r="J22">
            <v>1064</v>
          </cell>
          <cell r="K22">
            <v>0</v>
          </cell>
          <cell r="L22">
            <v>0</v>
          </cell>
          <cell r="M22">
            <v>0</v>
          </cell>
          <cell r="P22">
            <v>0</v>
          </cell>
          <cell r="S22">
            <v>2068.5</v>
          </cell>
          <cell r="T22">
            <v>32931.5</v>
          </cell>
          <cell r="U22" t="str">
            <v xml:space="preserve">Masculino </v>
          </cell>
          <cell r="V22" t="str">
            <v xml:space="preserve"> 2/01/2025</v>
          </cell>
          <cell r="W22" t="str">
            <v xml:space="preserve"> 2/07/2025</v>
          </cell>
        </row>
        <row r="23">
          <cell r="A23" t="str">
            <v>CELSO ENRIQUE HERNANDEZ AMARANTE</v>
          </cell>
          <cell r="C23" t="str">
            <v xml:space="preserve">4.-DIRECCION DE COMUNICACIONES                                                  </v>
          </cell>
          <cell r="D23" t="str">
            <v xml:space="preserve">TECNICO DE COMUNICACION                 </v>
          </cell>
          <cell r="G23">
            <v>40000</v>
          </cell>
          <cell r="H23">
            <v>442.65</v>
          </cell>
          <cell r="I23">
            <v>1148</v>
          </cell>
          <cell r="J23">
            <v>1216</v>
          </cell>
          <cell r="K23">
            <v>0</v>
          </cell>
          <cell r="L23">
            <v>0</v>
          </cell>
          <cell r="M23">
            <v>0</v>
          </cell>
          <cell r="P23">
            <v>0</v>
          </cell>
          <cell r="S23">
            <v>2806.65</v>
          </cell>
          <cell r="T23">
            <v>37193.35</v>
          </cell>
          <cell r="U23" t="str">
            <v xml:space="preserve">Masculino </v>
          </cell>
          <cell r="V23" t="str">
            <v xml:space="preserve"> 2/12/2024</v>
          </cell>
          <cell r="W23" t="str">
            <v xml:space="preserve"> 2/06/2025</v>
          </cell>
        </row>
        <row r="24">
          <cell r="A24" t="str">
            <v>CRISTAL ANTONIA ACEVEDO THEN</v>
          </cell>
          <cell r="C24" t="str">
            <v xml:space="preserve">4.-DIRECCION DE COMUNICACIONES                                                  </v>
          </cell>
          <cell r="D24" t="str">
            <v xml:space="preserve">COORDINADOR(A)                          </v>
          </cell>
          <cell r="G24">
            <v>100000</v>
          </cell>
          <cell r="H24">
            <v>12105.44</v>
          </cell>
          <cell r="I24">
            <v>2870</v>
          </cell>
          <cell r="J24">
            <v>3040</v>
          </cell>
          <cell r="K24">
            <v>0</v>
          </cell>
          <cell r="L24">
            <v>0</v>
          </cell>
          <cell r="M24">
            <v>0</v>
          </cell>
          <cell r="P24">
            <v>0</v>
          </cell>
          <cell r="S24">
            <v>18015.439999999999</v>
          </cell>
          <cell r="T24">
            <v>81984.56</v>
          </cell>
          <cell r="U24" t="str">
            <v xml:space="preserve">Femenino  </v>
          </cell>
          <cell r="V24" t="str">
            <v xml:space="preserve"> 3/02/2025</v>
          </cell>
          <cell r="W24" t="str">
            <v xml:space="preserve"> 3/08/2025</v>
          </cell>
        </row>
        <row r="25">
          <cell r="A25" t="str">
            <v>DOMINGO ANTONIO UREÑA</v>
          </cell>
          <cell r="C25" t="str">
            <v xml:space="preserve">4.-DIRECCION DE COMUNICACIONES                                                  </v>
          </cell>
          <cell r="D25" t="str">
            <v xml:space="preserve">TECNICO DE COMUNICACIONES               </v>
          </cell>
          <cell r="G25">
            <v>40000</v>
          </cell>
          <cell r="H25">
            <v>442.65</v>
          </cell>
          <cell r="I25">
            <v>1148</v>
          </cell>
          <cell r="J25">
            <v>1216</v>
          </cell>
          <cell r="K25">
            <v>0</v>
          </cell>
          <cell r="L25">
            <v>0</v>
          </cell>
          <cell r="M25">
            <v>0</v>
          </cell>
          <cell r="P25">
            <v>0</v>
          </cell>
          <cell r="S25">
            <v>2806.65</v>
          </cell>
          <cell r="T25">
            <v>37193.35</v>
          </cell>
          <cell r="U25" t="str">
            <v xml:space="preserve">Masculino </v>
          </cell>
          <cell r="V25" t="str">
            <v xml:space="preserve"> 1/11/2024</v>
          </cell>
          <cell r="W25" t="str">
            <v xml:space="preserve"> 1/05/2025</v>
          </cell>
        </row>
        <row r="26">
          <cell r="A26" t="str">
            <v>JOAN MANUEL FLORES PAYANO</v>
          </cell>
          <cell r="C26" t="str">
            <v xml:space="preserve">4.-DIRECCION DE COMUNICACIONES                                                  </v>
          </cell>
          <cell r="D26" t="str">
            <v xml:space="preserve">ANALISTA DE COMUNICACIONES              </v>
          </cell>
          <cell r="G26">
            <v>60000</v>
          </cell>
          <cell r="H26">
            <v>3143.56</v>
          </cell>
          <cell r="I26">
            <v>1722</v>
          </cell>
          <cell r="J26">
            <v>1824</v>
          </cell>
          <cell r="K26">
            <v>1715.46</v>
          </cell>
          <cell r="L26">
            <v>0</v>
          </cell>
          <cell r="M26">
            <v>7310.51</v>
          </cell>
          <cell r="P26">
            <v>0</v>
          </cell>
          <cell r="S26">
            <v>15715.53</v>
          </cell>
          <cell r="T26">
            <v>44284.47</v>
          </cell>
          <cell r="U26" t="str">
            <v xml:space="preserve">Masculino </v>
          </cell>
          <cell r="V26" t="str">
            <v xml:space="preserve"> 1/09/2024</v>
          </cell>
          <cell r="W26" t="str">
            <v xml:space="preserve"> 1/03/2025</v>
          </cell>
        </row>
        <row r="27">
          <cell r="A27" t="str">
            <v>JOAN PABLO FERNANDEZ SARANTE</v>
          </cell>
          <cell r="C27" t="str">
            <v xml:space="preserve">4.-DIRECCION DE COMUNICACIONES                                                  </v>
          </cell>
          <cell r="D27" t="str">
            <v xml:space="preserve">TECNICO DE COMUNICACION                 </v>
          </cell>
          <cell r="G27">
            <v>36000</v>
          </cell>
          <cell r="H27">
            <v>0</v>
          </cell>
          <cell r="I27">
            <v>1033.2</v>
          </cell>
          <cell r="J27">
            <v>1094.4000000000001</v>
          </cell>
          <cell r="K27">
            <v>0</v>
          </cell>
          <cell r="L27">
            <v>0</v>
          </cell>
          <cell r="M27">
            <v>0</v>
          </cell>
          <cell r="P27">
            <v>0</v>
          </cell>
          <cell r="S27">
            <v>2127.6</v>
          </cell>
          <cell r="T27">
            <v>33872.400000000001</v>
          </cell>
          <cell r="U27" t="str">
            <v xml:space="preserve">Masculino </v>
          </cell>
          <cell r="V27" t="str">
            <v>13/06/2024</v>
          </cell>
          <cell r="W27" t="str">
            <v>13/12/2024</v>
          </cell>
        </row>
        <row r="28">
          <cell r="A28" t="str">
            <v>JONATHAN SAMUEL AQUINO ALVINO</v>
          </cell>
          <cell r="C28" t="str">
            <v xml:space="preserve">4.-DIRECCION DE COMUNICACIONES                                                  </v>
          </cell>
          <cell r="D28" t="str">
            <v xml:space="preserve">GESTOR DE REDES SOCIALES                </v>
          </cell>
          <cell r="G28">
            <v>50000</v>
          </cell>
          <cell r="H28">
            <v>1854</v>
          </cell>
          <cell r="I28">
            <v>1435</v>
          </cell>
          <cell r="J28">
            <v>1520</v>
          </cell>
          <cell r="K28">
            <v>0</v>
          </cell>
          <cell r="L28">
            <v>0</v>
          </cell>
          <cell r="M28">
            <v>0</v>
          </cell>
          <cell r="P28">
            <v>0</v>
          </cell>
          <cell r="S28">
            <v>4809</v>
          </cell>
          <cell r="T28">
            <v>45191</v>
          </cell>
          <cell r="U28" t="str">
            <v xml:space="preserve">Masculino </v>
          </cell>
          <cell r="V28" t="str">
            <v xml:space="preserve"> 2/11/2024</v>
          </cell>
          <cell r="W28" t="str">
            <v xml:space="preserve"> 2/05/2025</v>
          </cell>
        </row>
        <row r="29">
          <cell r="A29" t="str">
            <v>JUAN MANUEL NUÑEZ MUÑOZ</v>
          </cell>
          <cell r="C29" t="str">
            <v xml:space="preserve">4.-DIRECCION DE COMUNICACIONES                                                  </v>
          </cell>
          <cell r="D29" t="str">
            <v xml:space="preserve">TECNICO DE COMUNICACIONES               </v>
          </cell>
          <cell r="G29">
            <v>45000</v>
          </cell>
          <cell r="H29">
            <v>1148.33</v>
          </cell>
          <cell r="I29">
            <v>1291.5</v>
          </cell>
          <cell r="J29">
            <v>1368</v>
          </cell>
          <cell r="K29">
            <v>0</v>
          </cell>
          <cell r="L29">
            <v>0</v>
          </cell>
          <cell r="M29">
            <v>0</v>
          </cell>
          <cell r="P29">
            <v>0</v>
          </cell>
          <cell r="S29">
            <v>3807.83</v>
          </cell>
          <cell r="T29">
            <v>41192.17</v>
          </cell>
          <cell r="V29" t="str">
            <v xml:space="preserve"> 2/12/2024</v>
          </cell>
          <cell r="W29" t="str">
            <v xml:space="preserve"> 2/06/2025</v>
          </cell>
        </row>
        <row r="30">
          <cell r="A30" t="str">
            <v>JULIO DANIEL RODRIGUEZ RODRIGUEZ</v>
          </cell>
          <cell r="C30" t="str">
            <v xml:space="preserve">4.-DIRECCION DE COMUNICACIONES                                                  </v>
          </cell>
          <cell r="D30" t="str">
            <v xml:space="preserve">TECNICO DE COMUNICACIONES               </v>
          </cell>
          <cell r="G30">
            <v>40000</v>
          </cell>
          <cell r="H30">
            <v>442.65</v>
          </cell>
          <cell r="I30">
            <v>1148</v>
          </cell>
          <cell r="J30">
            <v>1216</v>
          </cell>
          <cell r="K30">
            <v>0</v>
          </cell>
          <cell r="L30">
            <v>0</v>
          </cell>
          <cell r="M30">
            <v>0</v>
          </cell>
          <cell r="P30">
            <v>0</v>
          </cell>
          <cell r="S30">
            <v>2806.65</v>
          </cell>
          <cell r="T30">
            <v>37193.35</v>
          </cell>
          <cell r="U30" t="str">
            <v xml:space="preserve">Masculino </v>
          </cell>
          <cell r="V30" t="str">
            <v xml:space="preserve"> 1/08/2024</v>
          </cell>
          <cell r="W30" t="str">
            <v xml:space="preserve"> 1/02/2025</v>
          </cell>
        </row>
        <row r="31">
          <cell r="A31" t="str">
            <v>MAYRELIN YUJEIRY RODRIGUEZ GARCIA</v>
          </cell>
          <cell r="C31" t="str">
            <v xml:space="preserve">4.-DIRECCION DE COMUNICACIONES                                                  </v>
          </cell>
          <cell r="D31" t="str">
            <v xml:space="preserve">TECNICO DE COMUNICACION                 </v>
          </cell>
          <cell r="G31">
            <v>40000</v>
          </cell>
          <cell r="H31">
            <v>442.65</v>
          </cell>
          <cell r="I31">
            <v>1148</v>
          </cell>
          <cell r="J31">
            <v>1216</v>
          </cell>
          <cell r="K31">
            <v>0</v>
          </cell>
          <cell r="L31">
            <v>0</v>
          </cell>
          <cell r="M31">
            <v>0</v>
          </cell>
          <cell r="P31">
            <v>0</v>
          </cell>
          <cell r="S31">
            <v>2806.65</v>
          </cell>
          <cell r="T31">
            <v>37193.35</v>
          </cell>
          <cell r="U31" t="str">
            <v xml:space="preserve">Femenino  </v>
          </cell>
          <cell r="V31" t="str">
            <v xml:space="preserve"> 2/01/2025</v>
          </cell>
          <cell r="W31" t="str">
            <v xml:space="preserve"> 2/07/2025</v>
          </cell>
        </row>
        <row r="32">
          <cell r="A32" t="str">
            <v>RAFAEL JIOVANNY SANTOS</v>
          </cell>
          <cell r="C32" t="str">
            <v xml:space="preserve">4.-DIRECCION DE COMUNICACIONES                                                  </v>
          </cell>
          <cell r="D32" t="str">
            <v xml:space="preserve">TECNICO DE COMUNICACIONES               </v>
          </cell>
          <cell r="G32">
            <v>40000</v>
          </cell>
          <cell r="H32">
            <v>442.65</v>
          </cell>
          <cell r="I32">
            <v>1148</v>
          </cell>
          <cell r="J32">
            <v>1216</v>
          </cell>
          <cell r="K32">
            <v>0</v>
          </cell>
          <cell r="L32">
            <v>0</v>
          </cell>
          <cell r="M32">
            <v>0</v>
          </cell>
          <cell r="P32">
            <v>0</v>
          </cell>
          <cell r="S32">
            <v>2806.65</v>
          </cell>
          <cell r="T32">
            <v>37193.35</v>
          </cell>
          <cell r="U32" t="str">
            <v xml:space="preserve">Masculino </v>
          </cell>
          <cell r="V32" t="str">
            <v xml:space="preserve"> 3/02/2025</v>
          </cell>
          <cell r="W32" t="str">
            <v xml:space="preserve"> 3/08/2025</v>
          </cell>
        </row>
        <row r="33">
          <cell r="A33" t="str">
            <v>RICARDO RAFAEL RUIZ STEPANENKO</v>
          </cell>
          <cell r="C33" t="str">
            <v xml:space="preserve">4.-DIRECCION DE COMUNICACIONES                                                  </v>
          </cell>
          <cell r="D33" t="str">
            <v xml:space="preserve">ANALISTA DE PRODUCCION                  </v>
          </cell>
          <cell r="G33">
            <v>50000</v>
          </cell>
          <cell r="H33">
            <v>1854</v>
          </cell>
          <cell r="I33">
            <v>1435</v>
          </cell>
          <cell r="J33">
            <v>1520</v>
          </cell>
          <cell r="K33">
            <v>0</v>
          </cell>
          <cell r="L33">
            <v>0</v>
          </cell>
          <cell r="M33">
            <v>0</v>
          </cell>
          <cell r="P33">
            <v>0</v>
          </cell>
          <cell r="S33">
            <v>4809</v>
          </cell>
          <cell r="T33">
            <v>45191</v>
          </cell>
          <cell r="U33" t="str">
            <v xml:space="preserve">Masculino </v>
          </cell>
          <cell r="V33" t="str">
            <v xml:space="preserve"> 2/11/2024</v>
          </cell>
          <cell r="W33" t="str">
            <v xml:space="preserve"> 2/05/2025</v>
          </cell>
        </row>
        <row r="34">
          <cell r="A34" t="str">
            <v>YEISY NICOLE DIAZ SANTANA</v>
          </cell>
          <cell r="C34" t="str">
            <v xml:space="preserve">4.-DIRECCION DE COMUNICACIONES                                                  </v>
          </cell>
          <cell r="D34" t="str">
            <v xml:space="preserve">MANEJADOR DE PAGINA WEB                 </v>
          </cell>
          <cell r="G34">
            <v>40000</v>
          </cell>
          <cell r="H34">
            <v>442.65</v>
          </cell>
          <cell r="I34">
            <v>1148</v>
          </cell>
          <cell r="J34">
            <v>1216</v>
          </cell>
          <cell r="K34">
            <v>0</v>
          </cell>
          <cell r="L34">
            <v>0</v>
          </cell>
          <cell r="M34">
            <v>0</v>
          </cell>
          <cell r="P34">
            <v>0</v>
          </cell>
          <cell r="S34">
            <v>2806.65</v>
          </cell>
          <cell r="T34">
            <v>37193.35</v>
          </cell>
          <cell r="U34" t="str">
            <v xml:space="preserve">Femenino  </v>
          </cell>
          <cell r="V34" t="str">
            <v xml:space="preserve"> 1/11/2024</v>
          </cell>
          <cell r="W34" t="str">
            <v xml:space="preserve"> 1/05/2025</v>
          </cell>
        </row>
        <row r="35">
          <cell r="A35" t="str">
            <v>DELLIS FRANK HERASME SANTANA</v>
          </cell>
          <cell r="C35" t="str">
            <v xml:space="preserve">4.2-DPTO.  DE RELACIONES PUBICAS Y PRENSA                                       </v>
          </cell>
          <cell r="D35" t="str">
            <v xml:space="preserve">PERIODISTA                              </v>
          </cell>
          <cell r="G35">
            <v>50000</v>
          </cell>
          <cell r="H35">
            <v>1854</v>
          </cell>
          <cell r="I35">
            <v>1435</v>
          </cell>
          <cell r="J35">
            <v>1520</v>
          </cell>
          <cell r="K35">
            <v>0</v>
          </cell>
          <cell r="L35">
            <v>0</v>
          </cell>
          <cell r="M35">
            <v>0</v>
          </cell>
          <cell r="P35">
            <v>0</v>
          </cell>
          <cell r="S35">
            <v>4809</v>
          </cell>
          <cell r="T35">
            <v>45191</v>
          </cell>
          <cell r="U35" t="str">
            <v xml:space="preserve">Masculino </v>
          </cell>
          <cell r="V35" t="str">
            <v xml:space="preserve"> 1/08/2024</v>
          </cell>
          <cell r="W35" t="str">
            <v xml:space="preserve"> 1/02/2025</v>
          </cell>
        </row>
        <row r="36">
          <cell r="A36" t="str">
            <v>EMELYN BALDERA RODRIGUEZ</v>
          </cell>
          <cell r="C36" t="str">
            <v xml:space="preserve">4.2-DPTO.  DE RELACIONES PUBICAS Y PRENSA                                       </v>
          </cell>
          <cell r="D36" t="str">
            <v xml:space="preserve">ENCARGADO(A)                            </v>
          </cell>
          <cell r="G36">
            <v>100000</v>
          </cell>
          <cell r="H36">
            <v>12105.44</v>
          </cell>
          <cell r="I36">
            <v>2870</v>
          </cell>
          <cell r="J36">
            <v>3040</v>
          </cell>
          <cell r="K36">
            <v>0</v>
          </cell>
          <cell r="L36">
            <v>0</v>
          </cell>
          <cell r="M36">
            <v>0</v>
          </cell>
          <cell r="P36">
            <v>0</v>
          </cell>
          <cell r="S36">
            <v>18015.439999999999</v>
          </cell>
          <cell r="T36">
            <v>81984.56</v>
          </cell>
          <cell r="U36" t="str">
            <v xml:space="preserve">Femenino  </v>
          </cell>
          <cell r="V36" t="str">
            <v xml:space="preserve"> 1/08/2024</v>
          </cell>
          <cell r="W36" t="str">
            <v xml:space="preserve"> 1/02/2025</v>
          </cell>
        </row>
        <row r="37">
          <cell r="A37" t="str">
            <v>JUAN AURELIO MERCEDES BELTRE</v>
          </cell>
          <cell r="C37" t="str">
            <v xml:space="preserve">4.2-DPTO.  DE RELACIONES PUBICAS Y PRENSA                                       </v>
          </cell>
          <cell r="D37" t="str">
            <v xml:space="preserve">ENCARGADO(A) DE PRENSA                  </v>
          </cell>
          <cell r="G37">
            <v>75000</v>
          </cell>
          <cell r="H37">
            <v>6309.35</v>
          </cell>
          <cell r="I37">
            <v>2152.5</v>
          </cell>
          <cell r="J37">
            <v>2280</v>
          </cell>
          <cell r="K37">
            <v>0</v>
          </cell>
          <cell r="L37">
            <v>1947.6</v>
          </cell>
          <cell r="M37">
            <v>5180</v>
          </cell>
          <cell r="P37">
            <v>0</v>
          </cell>
          <cell r="S37">
            <v>17869.45</v>
          </cell>
          <cell r="T37">
            <v>57130.55</v>
          </cell>
          <cell r="U37" t="str">
            <v xml:space="preserve">Masculino </v>
          </cell>
          <cell r="V37" t="str">
            <v xml:space="preserve"> 1/09/2024</v>
          </cell>
          <cell r="W37" t="str">
            <v xml:space="preserve"> 1/03/2025</v>
          </cell>
        </row>
        <row r="38">
          <cell r="A38" t="str">
            <v>XIOMARA PINALES</v>
          </cell>
          <cell r="C38" t="str">
            <v xml:space="preserve">6-DIRECCION DE RECURSOS HUMANOS                                                 </v>
          </cell>
          <cell r="D38" t="str">
            <v xml:space="preserve">ANALISTA DE RR. HH.                     </v>
          </cell>
          <cell r="G38">
            <v>46000</v>
          </cell>
          <cell r="H38">
            <v>1289.46</v>
          </cell>
          <cell r="I38">
            <v>1320.2</v>
          </cell>
          <cell r="J38">
            <v>1398.4</v>
          </cell>
          <cell r="K38">
            <v>0</v>
          </cell>
          <cell r="L38">
            <v>0</v>
          </cell>
          <cell r="M38">
            <v>0</v>
          </cell>
          <cell r="P38">
            <v>0</v>
          </cell>
          <cell r="S38">
            <v>4008.06</v>
          </cell>
          <cell r="T38">
            <v>41991.94</v>
          </cell>
          <cell r="U38" t="str">
            <v xml:space="preserve">Femenino  </v>
          </cell>
          <cell r="V38" t="str">
            <v xml:space="preserve"> 1/08/2024</v>
          </cell>
          <cell r="W38" t="str">
            <v xml:space="preserve"> 1/02/2025</v>
          </cell>
        </row>
        <row r="39">
          <cell r="A39" t="str">
            <v>LUZ MARIA HIDALGO RAMOS</v>
          </cell>
          <cell r="C39" t="str">
            <v xml:space="preserve">6.1.1-DIV. DE EVAL. DESEMPE-O Y CAP.                                            </v>
          </cell>
          <cell r="D39" t="str">
            <v xml:space="preserve">ENC DIV EVAL. DESEMPEÑO Y CAP.          </v>
          </cell>
          <cell r="G39">
            <v>80000</v>
          </cell>
          <cell r="H39">
            <v>7400.94</v>
          </cell>
          <cell r="I39">
            <v>2296</v>
          </cell>
          <cell r="J39">
            <v>2432</v>
          </cell>
          <cell r="K39">
            <v>0</v>
          </cell>
          <cell r="L39">
            <v>1349.63</v>
          </cell>
          <cell r="M39">
            <v>19999.04</v>
          </cell>
          <cell r="P39">
            <v>0</v>
          </cell>
          <cell r="S39">
            <v>33527.61</v>
          </cell>
          <cell r="T39">
            <v>46472.39</v>
          </cell>
          <cell r="U39" t="str">
            <v xml:space="preserve">Femenino  </v>
          </cell>
          <cell r="V39" t="str">
            <v xml:space="preserve"> 2/11/2024</v>
          </cell>
          <cell r="W39" t="str">
            <v xml:space="preserve"> 2/05/2025</v>
          </cell>
        </row>
        <row r="40">
          <cell r="A40" t="str">
            <v>KATIA LAMBIS SANCHEZ</v>
          </cell>
          <cell r="C40" t="str">
            <v xml:space="preserve">7-SUB-SEC. DE PLAN. Y DES. INSTITUCIONAL                                        </v>
          </cell>
          <cell r="D40" t="str">
            <v xml:space="preserve">ANALISTA DE PLANIFICACION               </v>
          </cell>
          <cell r="G40">
            <v>60000</v>
          </cell>
          <cell r="H40">
            <v>3486.65</v>
          </cell>
          <cell r="I40">
            <v>1722</v>
          </cell>
          <cell r="J40">
            <v>1824</v>
          </cell>
          <cell r="K40">
            <v>0</v>
          </cell>
          <cell r="L40">
            <v>0</v>
          </cell>
          <cell r="M40">
            <v>0</v>
          </cell>
          <cell r="P40">
            <v>0</v>
          </cell>
          <cell r="S40">
            <v>7032.65</v>
          </cell>
          <cell r="T40">
            <v>52967.35</v>
          </cell>
          <cell r="V40" t="str">
            <v xml:space="preserve"> 2/12/2024</v>
          </cell>
          <cell r="W40" t="str">
            <v xml:space="preserve"> 2/06/2025</v>
          </cell>
        </row>
        <row r="41">
          <cell r="A41" t="str">
            <v>ANGELA FELIZ DE ARIAS</v>
          </cell>
          <cell r="C41" t="str">
            <v xml:space="preserve">23-DPTO. DE ANALISIS E INVESTIGACION MNCPL.                                     </v>
          </cell>
          <cell r="D41" t="str">
            <v xml:space="preserve">ANALISTA DE INVEST. MNCPL               </v>
          </cell>
          <cell r="G41">
            <v>62000</v>
          </cell>
          <cell r="H41">
            <v>3863.01</v>
          </cell>
          <cell r="I41">
            <v>1779.4</v>
          </cell>
          <cell r="J41">
            <v>1884.8</v>
          </cell>
          <cell r="K41">
            <v>0</v>
          </cell>
          <cell r="L41">
            <v>0</v>
          </cell>
          <cell r="M41">
            <v>0</v>
          </cell>
          <cell r="P41">
            <v>0</v>
          </cell>
          <cell r="S41">
            <v>7527.21</v>
          </cell>
          <cell r="T41">
            <v>54472.79</v>
          </cell>
          <cell r="U41" t="str">
            <v xml:space="preserve">Femenino  </v>
          </cell>
          <cell r="V41" t="str">
            <v xml:space="preserve"> 1/09/2024</v>
          </cell>
          <cell r="W41" t="str">
            <v xml:space="preserve"> 1/03/2025</v>
          </cell>
        </row>
        <row r="42">
          <cell r="A42" t="str">
            <v>ANNY YAMARIS GUTIERREZ CRUZ</v>
          </cell>
          <cell r="C42" t="str">
            <v xml:space="preserve">23-DPTO. DE ANALISIS E INVESTIGACION MNCPL.                                     </v>
          </cell>
          <cell r="D42" t="str">
            <v xml:space="preserve">ANALISTA DE INVEST. MNCPL               </v>
          </cell>
          <cell r="G42">
            <v>62000</v>
          </cell>
          <cell r="H42">
            <v>3863.01</v>
          </cell>
          <cell r="I42">
            <v>1779.4</v>
          </cell>
          <cell r="J42">
            <v>1884.8</v>
          </cell>
          <cell r="K42">
            <v>0</v>
          </cell>
          <cell r="L42">
            <v>0</v>
          </cell>
          <cell r="M42">
            <v>0</v>
          </cell>
          <cell r="P42">
            <v>0</v>
          </cell>
          <cell r="S42">
            <v>7527.21</v>
          </cell>
          <cell r="T42">
            <v>54472.79</v>
          </cell>
          <cell r="U42" t="str">
            <v xml:space="preserve">Femenino  </v>
          </cell>
          <cell r="V42" t="str">
            <v xml:space="preserve"> 2/08/2024</v>
          </cell>
          <cell r="W42" t="str">
            <v xml:space="preserve"> 2/02/2025</v>
          </cell>
        </row>
        <row r="43">
          <cell r="A43" t="str">
            <v>ANTONIO SANCHEZ PANIAGUA</v>
          </cell>
          <cell r="C43" t="str">
            <v xml:space="preserve">23-DPTO. DE ANALISIS E INVESTIGACION MNCPL.                                     </v>
          </cell>
          <cell r="D43" t="str">
            <v xml:space="preserve">ANALISTA DE INVEST. MNCPL               </v>
          </cell>
          <cell r="G43">
            <v>50000</v>
          </cell>
          <cell r="H43">
            <v>1854</v>
          </cell>
          <cell r="I43">
            <v>1435</v>
          </cell>
          <cell r="J43">
            <v>1520</v>
          </cell>
          <cell r="K43">
            <v>0</v>
          </cell>
          <cell r="L43">
            <v>0</v>
          </cell>
          <cell r="M43">
            <v>0</v>
          </cell>
          <cell r="P43">
            <v>0</v>
          </cell>
          <cell r="S43">
            <v>4809</v>
          </cell>
          <cell r="T43">
            <v>45191</v>
          </cell>
          <cell r="U43" t="str">
            <v xml:space="preserve">Masculino </v>
          </cell>
          <cell r="V43" t="str">
            <v xml:space="preserve"> 2/12/2024</v>
          </cell>
          <cell r="W43" t="str">
            <v xml:space="preserve"> 2/06/2025</v>
          </cell>
        </row>
        <row r="44">
          <cell r="A44" t="str">
            <v>BERNARDO GONZALEZ DIAZ</v>
          </cell>
          <cell r="C44" t="str">
            <v xml:space="preserve">23-DPTO. DE ANALISIS E INVESTIGACION MNCPL.                                     </v>
          </cell>
          <cell r="D44" t="str">
            <v xml:space="preserve">ANALISTA DE INVEST. MNCPL               </v>
          </cell>
          <cell r="G44">
            <v>50000</v>
          </cell>
          <cell r="H44">
            <v>1596.68</v>
          </cell>
          <cell r="I44">
            <v>1435</v>
          </cell>
          <cell r="J44">
            <v>1520</v>
          </cell>
          <cell r="K44">
            <v>1715.46</v>
          </cell>
          <cell r="L44">
            <v>0</v>
          </cell>
          <cell r="M44">
            <v>0</v>
          </cell>
          <cell r="P44">
            <v>0</v>
          </cell>
          <cell r="S44">
            <v>6267.14</v>
          </cell>
          <cell r="T44">
            <v>43732.86</v>
          </cell>
          <cell r="U44" t="str">
            <v xml:space="preserve">Masculino </v>
          </cell>
          <cell r="V44" t="str">
            <v xml:space="preserve"> 1/09/2024</v>
          </cell>
          <cell r="W44" t="str">
            <v xml:space="preserve"> 1/03/2025</v>
          </cell>
        </row>
        <row r="45">
          <cell r="A45" t="str">
            <v>CATHERINE MARGERY MARTES STAMERS</v>
          </cell>
          <cell r="C45" t="str">
            <v xml:space="preserve">23-DPTO. DE ANALISIS E INVESTIGACION MNCPL.                                     </v>
          </cell>
          <cell r="D45" t="str">
            <v xml:space="preserve">ANALISTA DE INVEST. MNCPL               </v>
          </cell>
          <cell r="G45">
            <v>60000</v>
          </cell>
          <cell r="H45">
            <v>3486.65</v>
          </cell>
          <cell r="I45">
            <v>1722</v>
          </cell>
          <cell r="J45">
            <v>1824</v>
          </cell>
          <cell r="K45">
            <v>0</v>
          </cell>
          <cell r="L45">
            <v>0</v>
          </cell>
          <cell r="M45">
            <v>0</v>
          </cell>
          <cell r="P45">
            <v>0</v>
          </cell>
          <cell r="S45">
            <v>7032.65</v>
          </cell>
          <cell r="T45">
            <v>52967.35</v>
          </cell>
          <cell r="U45" t="str">
            <v xml:space="preserve">Femenino  </v>
          </cell>
          <cell r="V45" t="str">
            <v xml:space="preserve"> 2/12/2024</v>
          </cell>
          <cell r="W45" t="str">
            <v xml:space="preserve"> 2/06/2025</v>
          </cell>
        </row>
        <row r="46">
          <cell r="A46" t="str">
            <v>DAHIANA ALTAGRACIA GOMEZ</v>
          </cell>
          <cell r="C46" t="str">
            <v xml:space="preserve">23-DPTO. DE ANALISIS E INVESTIGACION MNCPL.                                     </v>
          </cell>
          <cell r="D46" t="str">
            <v xml:space="preserve">ANALISTA DE INVEST. MNCPL               </v>
          </cell>
          <cell r="G46">
            <v>62000</v>
          </cell>
          <cell r="H46">
            <v>3863.01</v>
          </cell>
          <cell r="I46">
            <v>1779.4</v>
          </cell>
          <cell r="J46">
            <v>1884.8</v>
          </cell>
          <cell r="K46">
            <v>0</v>
          </cell>
          <cell r="L46">
            <v>0</v>
          </cell>
          <cell r="M46">
            <v>0</v>
          </cell>
          <cell r="P46">
            <v>0</v>
          </cell>
          <cell r="S46">
            <v>7527.21</v>
          </cell>
          <cell r="T46">
            <v>54472.79</v>
          </cell>
          <cell r="U46" t="str">
            <v xml:space="preserve">Femenino  </v>
          </cell>
          <cell r="V46" t="str">
            <v>16/10/2024</v>
          </cell>
          <cell r="W46" t="str">
            <v>16/04/2025</v>
          </cell>
        </row>
        <row r="47">
          <cell r="A47" t="str">
            <v>GABRIELA ALEJANDRA CRUZ CRUZ</v>
          </cell>
          <cell r="C47" t="str">
            <v xml:space="preserve">23-DPTO. DE ANALISIS E INVESTIGACION MNCPL.                                     </v>
          </cell>
          <cell r="D47" t="str">
            <v xml:space="preserve">ANALISTA DE INVEST. MNCPL               </v>
          </cell>
          <cell r="G47">
            <v>62000</v>
          </cell>
          <cell r="H47">
            <v>3863.01</v>
          </cell>
          <cell r="I47">
            <v>1779.4</v>
          </cell>
          <cell r="J47">
            <v>1884.8</v>
          </cell>
          <cell r="K47">
            <v>0</v>
          </cell>
          <cell r="L47">
            <v>0</v>
          </cell>
          <cell r="M47">
            <v>0</v>
          </cell>
          <cell r="P47">
            <v>0</v>
          </cell>
          <cell r="S47">
            <v>7527.21</v>
          </cell>
          <cell r="T47">
            <v>54472.79</v>
          </cell>
          <cell r="U47" t="str">
            <v xml:space="preserve">Femenino  </v>
          </cell>
          <cell r="V47" t="str">
            <v xml:space="preserve"> 2/08/2024</v>
          </cell>
          <cell r="W47" t="str">
            <v xml:space="preserve"> 2/02/2025</v>
          </cell>
        </row>
        <row r="48">
          <cell r="A48" t="str">
            <v>JENNIFER ALEXANDRA TAVERAS CABRERA</v>
          </cell>
          <cell r="C48" t="str">
            <v xml:space="preserve">23-DPTO. DE ANALISIS E INVESTIGACION MNCPL.                                     </v>
          </cell>
          <cell r="D48" t="str">
            <v xml:space="preserve">ANALISTA DE INVEST. MNCPL               </v>
          </cell>
          <cell r="G48">
            <v>70000</v>
          </cell>
          <cell r="H48">
            <v>5368.45</v>
          </cell>
          <cell r="I48">
            <v>2009</v>
          </cell>
          <cell r="J48">
            <v>2128</v>
          </cell>
          <cell r="K48">
            <v>0</v>
          </cell>
          <cell r="L48">
            <v>0</v>
          </cell>
          <cell r="M48">
            <v>0</v>
          </cell>
          <cell r="P48">
            <v>0</v>
          </cell>
          <cell r="S48">
            <v>9505.4500000000007</v>
          </cell>
          <cell r="T48">
            <v>60494.55</v>
          </cell>
          <cell r="U48" t="str">
            <v xml:space="preserve">Femenino  </v>
          </cell>
          <cell r="V48" t="str">
            <v xml:space="preserve"> 2/11/2024</v>
          </cell>
          <cell r="W48" t="str">
            <v xml:space="preserve"> 2/05/2025</v>
          </cell>
        </row>
        <row r="49">
          <cell r="A49" t="str">
            <v>JHOJANY STEFANY BAUTISTA FRIAS</v>
          </cell>
          <cell r="C49" t="str">
            <v xml:space="preserve">23-DPTO. DE ANALISIS E INVESTIGACION MNCPL.                                     </v>
          </cell>
          <cell r="D49" t="str">
            <v xml:space="preserve">ANALISTA DE INVEST. MNCPL               </v>
          </cell>
          <cell r="G49">
            <v>55000</v>
          </cell>
          <cell r="H49">
            <v>2559.6799999999998</v>
          </cell>
          <cell r="I49">
            <v>1578.5</v>
          </cell>
          <cell r="J49">
            <v>1672</v>
          </cell>
          <cell r="K49">
            <v>0</v>
          </cell>
          <cell r="L49">
            <v>0</v>
          </cell>
          <cell r="M49">
            <v>0</v>
          </cell>
          <cell r="P49">
            <v>0</v>
          </cell>
          <cell r="S49">
            <v>5810.18</v>
          </cell>
          <cell r="T49">
            <v>49189.82</v>
          </cell>
          <cell r="U49" t="str">
            <v xml:space="preserve">Femenino  </v>
          </cell>
          <cell r="V49" t="str">
            <v xml:space="preserve"> 2/12/2024</v>
          </cell>
          <cell r="W49" t="str">
            <v xml:space="preserve"> 2/06/2025</v>
          </cell>
        </row>
        <row r="50">
          <cell r="A50" t="str">
            <v>JOAQUIN LEONIDAS GERONIMO BERROA</v>
          </cell>
          <cell r="C50" t="str">
            <v xml:space="preserve">23-DPTO. DE ANALISIS E INVESTIGACION MNCPL.                                     </v>
          </cell>
          <cell r="D50" t="str">
            <v xml:space="preserve">ANALISTA DE INVEST. MNCPL               </v>
          </cell>
          <cell r="G50">
            <v>60000</v>
          </cell>
          <cell r="H50">
            <v>3486.65</v>
          </cell>
          <cell r="I50">
            <v>1722</v>
          </cell>
          <cell r="J50">
            <v>1824</v>
          </cell>
          <cell r="K50">
            <v>0</v>
          </cell>
          <cell r="L50">
            <v>0</v>
          </cell>
          <cell r="M50">
            <v>0</v>
          </cell>
          <cell r="P50">
            <v>0</v>
          </cell>
          <cell r="S50">
            <v>7032.65</v>
          </cell>
          <cell r="T50">
            <v>52967.35</v>
          </cell>
          <cell r="U50" t="str">
            <v xml:space="preserve">Masculino </v>
          </cell>
          <cell r="V50" t="str">
            <v xml:space="preserve"> 1/12/2024</v>
          </cell>
          <cell r="W50" t="str">
            <v xml:space="preserve"> 1/06/2025</v>
          </cell>
        </row>
        <row r="51">
          <cell r="A51" t="str">
            <v>JULIO CESAR VALDEZ RODRIGUEZ</v>
          </cell>
          <cell r="C51" t="str">
            <v xml:space="preserve">23-DPTO. DE ANALISIS E INVESTIGACION MNCPL.                                     </v>
          </cell>
          <cell r="D51" t="str">
            <v xml:space="preserve">ANALISTA DE INVEST. MNCPL               </v>
          </cell>
          <cell r="G51">
            <v>62000</v>
          </cell>
          <cell r="H51">
            <v>3863.01</v>
          </cell>
          <cell r="I51">
            <v>1779.4</v>
          </cell>
          <cell r="J51">
            <v>1884.8</v>
          </cell>
          <cell r="K51">
            <v>0</v>
          </cell>
          <cell r="L51">
            <v>0</v>
          </cell>
          <cell r="M51">
            <v>0</v>
          </cell>
          <cell r="P51">
            <v>0</v>
          </cell>
          <cell r="S51">
            <v>7527.21</v>
          </cell>
          <cell r="T51">
            <v>54472.79</v>
          </cell>
          <cell r="U51" t="str">
            <v xml:space="preserve">Masculino </v>
          </cell>
          <cell r="V51" t="str">
            <v xml:space="preserve"> 1/09/2024</v>
          </cell>
          <cell r="W51" t="str">
            <v xml:space="preserve"> 1/03/2025</v>
          </cell>
        </row>
        <row r="52">
          <cell r="A52" t="str">
            <v>KATERINE RAMONA TAVAREZ CABRERA</v>
          </cell>
          <cell r="C52" t="str">
            <v xml:space="preserve">23-DPTO. DE ANALISIS E INVESTIGACION MNCPL.                                     </v>
          </cell>
          <cell r="D52" t="str">
            <v xml:space="preserve">ANALISTA DE INVEST. MNCPL               </v>
          </cell>
          <cell r="G52">
            <v>62000</v>
          </cell>
          <cell r="H52">
            <v>3863.01</v>
          </cell>
          <cell r="I52">
            <v>1779.4</v>
          </cell>
          <cell r="J52">
            <v>1884.8</v>
          </cell>
          <cell r="K52">
            <v>0</v>
          </cell>
          <cell r="L52">
            <v>0</v>
          </cell>
          <cell r="M52">
            <v>0</v>
          </cell>
          <cell r="P52">
            <v>0</v>
          </cell>
          <cell r="S52">
            <v>7527.21</v>
          </cell>
          <cell r="T52">
            <v>54472.79</v>
          </cell>
          <cell r="U52" t="str">
            <v xml:space="preserve">Femenino  </v>
          </cell>
          <cell r="V52" t="str">
            <v xml:space="preserve"> 2/08/2024</v>
          </cell>
          <cell r="W52" t="str">
            <v xml:space="preserve"> 2/02/2025</v>
          </cell>
        </row>
        <row r="53">
          <cell r="A53" t="str">
            <v>LUIS MARIA RODRIGUEZ GARCIA</v>
          </cell>
          <cell r="C53" t="str">
            <v xml:space="preserve">23-DPTO. DE ANALISIS E INVESTIGACION MNCPL.                                     </v>
          </cell>
          <cell r="D53" t="str">
            <v xml:space="preserve">ANALISTA DE INVEST. MNCPL               </v>
          </cell>
          <cell r="G53">
            <v>50000</v>
          </cell>
          <cell r="H53">
            <v>1854</v>
          </cell>
          <cell r="I53">
            <v>1435</v>
          </cell>
          <cell r="J53">
            <v>1520</v>
          </cell>
          <cell r="K53">
            <v>0</v>
          </cell>
          <cell r="L53">
            <v>0</v>
          </cell>
          <cell r="M53">
            <v>0</v>
          </cell>
          <cell r="P53">
            <v>0</v>
          </cell>
          <cell r="S53">
            <v>4809</v>
          </cell>
          <cell r="T53">
            <v>45191</v>
          </cell>
          <cell r="U53" t="str">
            <v xml:space="preserve">Masculino </v>
          </cell>
          <cell r="V53" t="str">
            <v xml:space="preserve"> 1/01/2025</v>
          </cell>
          <cell r="W53" t="str">
            <v xml:space="preserve"> 1/07/2025</v>
          </cell>
        </row>
        <row r="54">
          <cell r="A54" t="str">
            <v>MAILENY MERCEDES ANTONIETTE ALMONTE</v>
          </cell>
          <cell r="C54" t="str">
            <v xml:space="preserve">23-DPTO. DE ANALISIS E INVESTIGACION MNCPL.                                     </v>
          </cell>
          <cell r="D54" t="str">
            <v xml:space="preserve">ANALISTA DE INVEST. MNCPL               </v>
          </cell>
          <cell r="G54">
            <v>62000</v>
          </cell>
          <cell r="H54">
            <v>3863.01</v>
          </cell>
          <cell r="I54">
            <v>1779.4</v>
          </cell>
          <cell r="J54">
            <v>1884.8</v>
          </cell>
          <cell r="K54">
            <v>0</v>
          </cell>
          <cell r="L54">
            <v>0</v>
          </cell>
          <cell r="M54">
            <v>0</v>
          </cell>
          <cell r="P54">
            <v>0</v>
          </cell>
          <cell r="S54">
            <v>7527.21</v>
          </cell>
          <cell r="T54">
            <v>54472.79</v>
          </cell>
          <cell r="U54" t="str">
            <v xml:space="preserve">Femenino  </v>
          </cell>
          <cell r="V54" t="str">
            <v xml:space="preserve"> 2/12/2024</v>
          </cell>
          <cell r="W54" t="str">
            <v xml:space="preserve"> 2/06/2025</v>
          </cell>
        </row>
        <row r="55">
          <cell r="A55" t="str">
            <v>MILAGROS HERMANN CARTAGENA</v>
          </cell>
          <cell r="C55" t="str">
            <v xml:space="preserve">23-DPTO. DE ANALISIS E INVESTIGACION MNCPL.                                     </v>
          </cell>
          <cell r="D55" t="str">
            <v xml:space="preserve">ANALISTA DE INVEST. MNCPL               </v>
          </cell>
          <cell r="G55">
            <v>60000</v>
          </cell>
          <cell r="H55">
            <v>3486.65</v>
          </cell>
          <cell r="I55">
            <v>1722</v>
          </cell>
          <cell r="J55">
            <v>1824</v>
          </cell>
          <cell r="K55">
            <v>0</v>
          </cell>
          <cell r="L55">
            <v>0</v>
          </cell>
          <cell r="M55">
            <v>0</v>
          </cell>
          <cell r="P55">
            <v>0</v>
          </cell>
          <cell r="S55">
            <v>7032.65</v>
          </cell>
          <cell r="T55">
            <v>52967.35</v>
          </cell>
          <cell r="U55" t="str">
            <v xml:space="preserve">Femenino  </v>
          </cell>
          <cell r="V55" t="str">
            <v xml:space="preserve"> 3/12/2024</v>
          </cell>
          <cell r="W55" t="str">
            <v xml:space="preserve"> 3/06/2025</v>
          </cell>
        </row>
        <row r="56">
          <cell r="A56" t="str">
            <v>YORKIDANIA DE JESUS CRUEL</v>
          </cell>
          <cell r="C56" t="str">
            <v xml:space="preserve">23-DPTO. DE ANALISIS E INVESTIGACION MNCPL.                                     </v>
          </cell>
          <cell r="D56" t="str">
            <v xml:space="preserve">ANALISTA DE INVEST. MNCPL               </v>
          </cell>
          <cell r="G56">
            <v>62000</v>
          </cell>
          <cell r="H56">
            <v>3863.01</v>
          </cell>
          <cell r="I56">
            <v>1779.4</v>
          </cell>
          <cell r="J56">
            <v>1884.8</v>
          </cell>
          <cell r="K56">
            <v>0</v>
          </cell>
          <cell r="L56">
            <v>0</v>
          </cell>
          <cell r="M56">
            <v>0</v>
          </cell>
          <cell r="P56">
            <v>0</v>
          </cell>
          <cell r="S56">
            <v>7527.21</v>
          </cell>
          <cell r="T56">
            <v>54472.79</v>
          </cell>
          <cell r="U56" t="str">
            <v xml:space="preserve">Femenino  </v>
          </cell>
          <cell r="V56" t="str">
            <v xml:space="preserve"> 2/11/2024</v>
          </cell>
          <cell r="W56" t="str">
            <v xml:space="preserve"> 2/05/2025</v>
          </cell>
        </row>
        <row r="57">
          <cell r="A57" t="str">
            <v>YSABEL ROSARIO ALBERTO DE INFANTE</v>
          </cell>
          <cell r="C57" t="str">
            <v xml:space="preserve">23-DPTO. DE ANALISIS E INVESTIGACION MNCPL.                                     </v>
          </cell>
          <cell r="D57" t="str">
            <v xml:space="preserve">ANALISTA DE INVEST. MNCPL               </v>
          </cell>
          <cell r="G57">
            <v>50000</v>
          </cell>
          <cell r="H57">
            <v>1854</v>
          </cell>
          <cell r="I57">
            <v>1435</v>
          </cell>
          <cell r="J57">
            <v>1520</v>
          </cell>
          <cell r="K57">
            <v>0</v>
          </cell>
          <cell r="L57">
            <v>0</v>
          </cell>
          <cell r="M57">
            <v>0</v>
          </cell>
          <cell r="P57">
            <v>0</v>
          </cell>
          <cell r="S57">
            <v>4809</v>
          </cell>
          <cell r="T57">
            <v>45191</v>
          </cell>
          <cell r="U57" t="str">
            <v xml:space="preserve">Femenino  </v>
          </cell>
          <cell r="V57" t="str">
            <v xml:space="preserve"> 2/12/2024</v>
          </cell>
          <cell r="W57" t="str">
            <v xml:space="preserve"> 2/06/2025</v>
          </cell>
        </row>
        <row r="58">
          <cell r="A58" t="str">
            <v>AUDRIE YOCABEL SANCHEZ OTERO</v>
          </cell>
          <cell r="C58" t="str">
            <v xml:space="preserve">24-UNIDAD DE SALUD MUNICIPAL                                                    </v>
          </cell>
          <cell r="D58" t="str">
            <v xml:space="preserve">DOCTOR EN MEDICINA                      </v>
          </cell>
          <cell r="G58">
            <v>50000</v>
          </cell>
          <cell r="H58">
            <v>1854</v>
          </cell>
          <cell r="I58">
            <v>1435</v>
          </cell>
          <cell r="J58">
            <v>1520</v>
          </cell>
          <cell r="K58">
            <v>0</v>
          </cell>
          <cell r="L58">
            <v>0</v>
          </cell>
          <cell r="M58">
            <v>0</v>
          </cell>
          <cell r="P58">
            <v>0</v>
          </cell>
          <cell r="S58">
            <v>4809</v>
          </cell>
          <cell r="T58">
            <v>45191</v>
          </cell>
          <cell r="U58" t="str">
            <v xml:space="preserve">Femenino  </v>
          </cell>
          <cell r="V58" t="str">
            <v xml:space="preserve"> 1/08/2024</v>
          </cell>
          <cell r="W58" t="str">
            <v xml:space="preserve"> 1/02/2025</v>
          </cell>
        </row>
        <row r="59">
          <cell r="A59" t="str">
            <v>RAUL ANTONIO PARRA TINEO</v>
          </cell>
          <cell r="C59" t="str">
            <v xml:space="preserve">7.1-DPTO. DE FORMULACION Y EVAL. DE P.P.P                                       </v>
          </cell>
          <cell r="D59" t="str">
            <v xml:space="preserve">TECNICO ADMINISTRATIVO                  </v>
          </cell>
          <cell r="G59">
            <v>46000</v>
          </cell>
          <cell r="H59">
            <v>1289.46</v>
          </cell>
          <cell r="I59">
            <v>1320.2</v>
          </cell>
          <cell r="J59">
            <v>1398.4</v>
          </cell>
          <cell r="K59">
            <v>0</v>
          </cell>
          <cell r="L59">
            <v>0</v>
          </cell>
          <cell r="M59">
            <v>0</v>
          </cell>
          <cell r="P59">
            <v>0</v>
          </cell>
          <cell r="S59">
            <v>4008.06</v>
          </cell>
          <cell r="T59">
            <v>41991.94</v>
          </cell>
          <cell r="U59" t="str">
            <v xml:space="preserve">Masculino </v>
          </cell>
          <cell r="V59" t="str">
            <v xml:space="preserve"> 2/12/2024</v>
          </cell>
          <cell r="W59" t="str">
            <v xml:space="preserve"> 2/06/2025</v>
          </cell>
        </row>
        <row r="60">
          <cell r="A60" t="str">
            <v>YENNY VIRGINIA HERNANDEZ SUAREZ</v>
          </cell>
          <cell r="C60" t="str">
            <v xml:space="preserve">7.1-DPTO. DE FORMULACION Y EVAL. DE P.P.P                                       </v>
          </cell>
          <cell r="D60" t="str">
            <v xml:space="preserve">ANALISTA PRES. PARTICIPATIVO            </v>
          </cell>
          <cell r="G60">
            <v>50000</v>
          </cell>
          <cell r="H60">
            <v>1854</v>
          </cell>
          <cell r="I60">
            <v>1435</v>
          </cell>
          <cell r="J60">
            <v>1520</v>
          </cell>
          <cell r="K60">
            <v>0</v>
          </cell>
          <cell r="L60">
            <v>0</v>
          </cell>
          <cell r="M60">
            <v>13533.57</v>
          </cell>
          <cell r="P60">
            <v>0</v>
          </cell>
          <cell r="S60">
            <v>21652.47</v>
          </cell>
          <cell r="T60">
            <v>28347.53</v>
          </cell>
          <cell r="U60" t="str">
            <v xml:space="preserve">Femenino  </v>
          </cell>
          <cell r="V60" t="str">
            <v>15/11/2024</v>
          </cell>
          <cell r="W60" t="str">
            <v>15/05/2025</v>
          </cell>
        </row>
        <row r="61">
          <cell r="A61" t="str">
            <v>LIDIA MADELIN RIVERA PEÑA</v>
          </cell>
          <cell r="C61" t="str">
            <v xml:space="preserve">7.2-DPTO DE DES.  INST.  Y CALIDAD EN LA GEST.                                  </v>
          </cell>
          <cell r="D61" t="str">
            <v xml:space="preserve">COORDINADOR(A)                          </v>
          </cell>
          <cell r="G61">
            <v>100000</v>
          </cell>
          <cell r="H61">
            <v>12105.44</v>
          </cell>
          <cell r="I61">
            <v>2870</v>
          </cell>
          <cell r="J61">
            <v>3040</v>
          </cell>
          <cell r="K61">
            <v>0</v>
          </cell>
          <cell r="L61">
            <v>0</v>
          </cell>
          <cell r="M61">
            <v>0</v>
          </cell>
          <cell r="P61">
            <v>0</v>
          </cell>
          <cell r="S61">
            <v>18015.439999999999</v>
          </cell>
          <cell r="T61">
            <v>81984.56</v>
          </cell>
          <cell r="U61" t="str">
            <v xml:space="preserve">Femenino  </v>
          </cell>
          <cell r="V61" t="str">
            <v xml:space="preserve"> 2/12/2024</v>
          </cell>
          <cell r="W61" t="str">
            <v xml:space="preserve"> 2/06/2025</v>
          </cell>
        </row>
        <row r="62">
          <cell r="A62" t="str">
            <v>ANDRES GARIBALDI LOPEZ GOMEZ</v>
          </cell>
          <cell r="C62" t="str">
            <v xml:space="preserve">7.3-DPTO DE COOPERACION INT.                                                    </v>
          </cell>
          <cell r="D62" t="str">
            <v xml:space="preserve">ENCARGADO(A) DPTO. COOP. INTERNACIONAL  </v>
          </cell>
          <cell r="G62">
            <v>80000</v>
          </cell>
          <cell r="H62">
            <v>7400.94</v>
          </cell>
          <cell r="I62">
            <v>2296</v>
          </cell>
          <cell r="J62">
            <v>2432</v>
          </cell>
          <cell r="K62">
            <v>0</v>
          </cell>
          <cell r="L62">
            <v>0</v>
          </cell>
          <cell r="M62">
            <v>0</v>
          </cell>
          <cell r="P62">
            <v>0</v>
          </cell>
          <cell r="S62">
            <v>12128.94</v>
          </cell>
          <cell r="T62">
            <v>67871.06</v>
          </cell>
          <cell r="U62" t="str">
            <v xml:space="preserve">Masculino </v>
          </cell>
          <cell r="V62" t="str">
            <v xml:space="preserve"> 1/08/2024</v>
          </cell>
          <cell r="W62" t="str">
            <v xml:space="preserve"> 1/02/2025</v>
          </cell>
        </row>
        <row r="63">
          <cell r="A63" t="str">
            <v>BRENDA MACIEL BURGOS HERNANDEZ</v>
          </cell>
          <cell r="C63" t="str">
            <v xml:space="preserve">7.3-DPTO DE COOPERACION INT.                                                    </v>
          </cell>
          <cell r="D63" t="str">
            <v xml:space="preserve">ANALISTA DE PROYECTOS                   </v>
          </cell>
          <cell r="G63">
            <v>62000</v>
          </cell>
          <cell r="H63">
            <v>3863.01</v>
          </cell>
          <cell r="I63">
            <v>1779.4</v>
          </cell>
          <cell r="J63">
            <v>1884.8</v>
          </cell>
          <cell r="K63">
            <v>0</v>
          </cell>
          <cell r="L63">
            <v>0</v>
          </cell>
          <cell r="M63">
            <v>0</v>
          </cell>
          <cell r="P63">
            <v>0</v>
          </cell>
          <cell r="S63">
            <v>7527.21</v>
          </cell>
          <cell r="T63">
            <v>54472.79</v>
          </cell>
          <cell r="U63" t="str">
            <v xml:space="preserve">Femenino  </v>
          </cell>
          <cell r="V63" t="str">
            <v xml:space="preserve"> 1/08/2024</v>
          </cell>
          <cell r="W63" t="str">
            <v xml:space="preserve"> 1/02/2025</v>
          </cell>
        </row>
        <row r="64">
          <cell r="A64" t="str">
            <v>DERICK MANUEL MATEO LINAREZ</v>
          </cell>
          <cell r="C64" t="str">
            <v xml:space="preserve">7.3-DPTO DE COOPERACION INT.                                                    </v>
          </cell>
          <cell r="D64" t="str">
            <v xml:space="preserve">TECNICO DE COOP. INTERNACIONAL          </v>
          </cell>
          <cell r="G64">
            <v>36000</v>
          </cell>
          <cell r="H64">
            <v>0</v>
          </cell>
          <cell r="I64">
            <v>1033.2</v>
          </cell>
          <cell r="J64">
            <v>1094.4000000000001</v>
          </cell>
          <cell r="K64">
            <v>0</v>
          </cell>
          <cell r="L64">
            <v>0</v>
          </cell>
          <cell r="M64">
            <v>4000</v>
          </cell>
          <cell r="P64">
            <v>0</v>
          </cell>
          <cell r="S64">
            <v>6127.6</v>
          </cell>
          <cell r="T64">
            <v>29872.400000000001</v>
          </cell>
          <cell r="U64" t="str">
            <v xml:space="preserve">Masculino </v>
          </cell>
          <cell r="V64" t="str">
            <v xml:space="preserve"> 1/10/2024</v>
          </cell>
          <cell r="W64" t="str">
            <v xml:space="preserve"> 1/04/2025</v>
          </cell>
        </row>
        <row r="65">
          <cell r="A65" t="str">
            <v>MERIDANIA MARTINEZ BAEZ</v>
          </cell>
          <cell r="C65" t="str">
            <v xml:space="preserve">9-SECCION CONTROL ADM. Y FINANCIERO                                             </v>
          </cell>
          <cell r="D65" t="str">
            <v xml:space="preserve">ANALISTA FINANCIERO(A)                  </v>
          </cell>
          <cell r="G65">
            <v>50000</v>
          </cell>
          <cell r="H65">
            <v>1854</v>
          </cell>
          <cell r="I65">
            <v>1435</v>
          </cell>
          <cell r="J65">
            <v>1520</v>
          </cell>
          <cell r="K65">
            <v>0</v>
          </cell>
          <cell r="L65">
            <v>0</v>
          </cell>
          <cell r="M65">
            <v>0</v>
          </cell>
          <cell r="P65">
            <v>0</v>
          </cell>
          <cell r="S65">
            <v>4809</v>
          </cell>
          <cell r="T65">
            <v>45191</v>
          </cell>
          <cell r="U65" t="str">
            <v xml:space="preserve">Femenino  </v>
          </cell>
          <cell r="V65" t="str">
            <v xml:space="preserve"> 1/08/2024</v>
          </cell>
          <cell r="W65" t="str">
            <v xml:space="preserve"> 1/02/2025</v>
          </cell>
        </row>
        <row r="66">
          <cell r="A66" t="str">
            <v>MAGNOLIA MARIBEL RAMIREZ MARTINEZ</v>
          </cell>
          <cell r="C66" t="str">
            <v xml:space="preserve">10-SUB-SEC. DE GEST. Y ASIST. TEC. MNCPL                                        </v>
          </cell>
          <cell r="D66" t="str">
            <v xml:space="preserve">ENLACE PROVINCIAL                       </v>
          </cell>
          <cell r="G66">
            <v>40000</v>
          </cell>
          <cell r="H66">
            <v>442.65</v>
          </cell>
          <cell r="I66">
            <v>1148</v>
          </cell>
          <cell r="J66">
            <v>1216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S66">
            <v>2806.65</v>
          </cell>
          <cell r="T66">
            <v>37193.35</v>
          </cell>
          <cell r="U66" t="str">
            <v xml:space="preserve">Femenino  </v>
          </cell>
          <cell r="V66" t="str">
            <v xml:space="preserve"> 1/11/2024</v>
          </cell>
          <cell r="W66" t="str">
            <v xml:space="preserve"> 1/05/2024</v>
          </cell>
        </row>
        <row r="67">
          <cell r="A67" t="str">
            <v>JACINTO PEREZ BARRUOS</v>
          </cell>
          <cell r="C67" t="str">
            <v xml:space="preserve">10.1-OBSERVATORIO MUNICIPAL                                                     </v>
          </cell>
          <cell r="D67" t="str">
            <v xml:space="preserve">ANALISTA DE SISTEMAS INFORMATICO        </v>
          </cell>
          <cell r="G67">
            <v>50000</v>
          </cell>
          <cell r="H67">
            <v>1854</v>
          </cell>
          <cell r="I67">
            <v>1435</v>
          </cell>
          <cell r="J67">
            <v>1520</v>
          </cell>
          <cell r="K67">
            <v>0</v>
          </cell>
          <cell r="L67">
            <v>0</v>
          </cell>
          <cell r="M67">
            <v>1000</v>
          </cell>
          <cell r="P67">
            <v>0</v>
          </cell>
          <cell r="S67">
            <v>6009</v>
          </cell>
          <cell r="T67">
            <v>43991</v>
          </cell>
          <cell r="U67" t="str">
            <v xml:space="preserve">Masculino </v>
          </cell>
          <cell r="V67" t="str">
            <v xml:space="preserve"> 2/11/2024</v>
          </cell>
          <cell r="W67" t="str">
            <v xml:space="preserve"> 2/05/2025</v>
          </cell>
        </row>
        <row r="68">
          <cell r="A68" t="str">
            <v>ANA IRIS DIAZ CARRERA</v>
          </cell>
          <cell r="C68" t="str">
            <v xml:space="preserve">10.2-DPTO. DE ENLACE CON LOS AYTOS                                              </v>
          </cell>
          <cell r="D68" t="str">
            <v xml:space="preserve">ANALISTA GESTION TECNICA MNCPL          </v>
          </cell>
          <cell r="G68">
            <v>75000</v>
          </cell>
          <cell r="H68">
            <v>6309.35</v>
          </cell>
          <cell r="I68">
            <v>2152.5</v>
          </cell>
          <cell r="J68">
            <v>2280</v>
          </cell>
          <cell r="K68">
            <v>0</v>
          </cell>
          <cell r="L68">
            <v>0</v>
          </cell>
          <cell r="M68">
            <v>3500</v>
          </cell>
          <cell r="P68">
            <v>0</v>
          </cell>
          <cell r="S68">
            <v>14341.85</v>
          </cell>
          <cell r="T68">
            <v>60658.15</v>
          </cell>
          <cell r="U68" t="str">
            <v xml:space="preserve">Femenino  </v>
          </cell>
          <cell r="V68" t="str">
            <v xml:space="preserve"> 1/08/2024</v>
          </cell>
          <cell r="W68" t="str">
            <v xml:space="preserve"> 1/02/2025</v>
          </cell>
        </row>
        <row r="69">
          <cell r="A69" t="str">
            <v>FELIX MARIA MATEO DIAZ</v>
          </cell>
          <cell r="C69" t="str">
            <v xml:space="preserve">10.2-DPTO. DE ENLACE CON LOS AYTOS                                              </v>
          </cell>
          <cell r="D69" t="str">
            <v xml:space="preserve">ENLACE PROV.-SAN JOSE DE OCOA           </v>
          </cell>
          <cell r="G69">
            <v>40000</v>
          </cell>
          <cell r="H69">
            <v>442.65</v>
          </cell>
          <cell r="I69">
            <v>1148</v>
          </cell>
          <cell r="J69">
            <v>1216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S69">
            <v>2806.65</v>
          </cell>
          <cell r="T69">
            <v>37193.35</v>
          </cell>
          <cell r="U69" t="str">
            <v xml:space="preserve">Masculino </v>
          </cell>
          <cell r="V69" t="str">
            <v xml:space="preserve"> 2/11/2024</v>
          </cell>
          <cell r="W69" t="str">
            <v xml:space="preserve"> 2/05/2025</v>
          </cell>
        </row>
        <row r="70">
          <cell r="A70" t="str">
            <v>JOSE LUIS FERNANDEZ MARTINEZ</v>
          </cell>
          <cell r="C70" t="str">
            <v xml:space="preserve">10.2-DPTO. DE ENLACE CON LOS AYTOS                                              </v>
          </cell>
          <cell r="D70" t="str">
            <v xml:space="preserve">ENLACE PROV.-SANTIAGO                   </v>
          </cell>
          <cell r="G70">
            <v>40000</v>
          </cell>
          <cell r="H70">
            <v>442.65</v>
          </cell>
          <cell r="I70">
            <v>1148</v>
          </cell>
          <cell r="J70">
            <v>1216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S70">
            <v>2806.65</v>
          </cell>
          <cell r="T70">
            <v>37193.35</v>
          </cell>
          <cell r="U70" t="str">
            <v xml:space="preserve">Masculino </v>
          </cell>
          <cell r="V70" t="str">
            <v xml:space="preserve"> 1/09/2024</v>
          </cell>
          <cell r="W70" t="str">
            <v xml:space="preserve"> 1/03/2025</v>
          </cell>
        </row>
        <row r="71">
          <cell r="A71" t="str">
            <v>JOSE RAMON ESTEVEZ BENZAN</v>
          </cell>
          <cell r="C71" t="str">
            <v xml:space="preserve">10.2-DPTO. DE ENLACE CON LOS AYTOS                                              </v>
          </cell>
          <cell r="D71" t="str">
            <v xml:space="preserve">ENLACE REGIONAL                         </v>
          </cell>
          <cell r="G71">
            <v>50000</v>
          </cell>
          <cell r="H71">
            <v>1854</v>
          </cell>
          <cell r="I71">
            <v>1435</v>
          </cell>
          <cell r="J71">
            <v>1520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S71">
            <v>4809</v>
          </cell>
          <cell r="T71">
            <v>45191</v>
          </cell>
          <cell r="U71" t="str">
            <v xml:space="preserve">Masculino </v>
          </cell>
          <cell r="V71" t="str">
            <v xml:space="preserve"> 2/12/2024</v>
          </cell>
          <cell r="W71" t="str">
            <v xml:space="preserve"> 2/06/2025</v>
          </cell>
        </row>
        <row r="72">
          <cell r="A72" t="str">
            <v>MANUEL ENRIQUE POOL GUZMAN</v>
          </cell>
          <cell r="C72" t="str">
            <v xml:space="preserve">10.2-DPTO. DE ENLACE CON LOS AYTOS                                              </v>
          </cell>
          <cell r="D72" t="str">
            <v xml:space="preserve">ENLACE PROV.-LA VEGA                    </v>
          </cell>
          <cell r="G72">
            <v>40000</v>
          </cell>
          <cell r="H72">
            <v>442.65</v>
          </cell>
          <cell r="I72">
            <v>1148</v>
          </cell>
          <cell r="J72">
            <v>1216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S72">
            <v>2806.65</v>
          </cell>
          <cell r="T72">
            <v>37193.35</v>
          </cell>
          <cell r="U72" t="str">
            <v xml:space="preserve">Masculino </v>
          </cell>
          <cell r="V72" t="str">
            <v xml:space="preserve"> 2/11/2024</v>
          </cell>
          <cell r="W72" t="str">
            <v xml:space="preserve"> 2/05/2025</v>
          </cell>
        </row>
        <row r="73">
          <cell r="A73" t="str">
            <v>RICHARD VASQUEZ SORIANO</v>
          </cell>
          <cell r="C73" t="str">
            <v xml:space="preserve">10.2-DPTO. DE ENLACE CON LOS AYTOS                                              </v>
          </cell>
          <cell r="D73" t="str">
            <v xml:space="preserve">ANALISTA GESTION TECNICA MNCPL          </v>
          </cell>
          <cell r="G73">
            <v>50000</v>
          </cell>
          <cell r="H73">
            <v>1854</v>
          </cell>
          <cell r="I73">
            <v>1435</v>
          </cell>
          <cell r="J73">
            <v>1520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S73">
            <v>4809</v>
          </cell>
          <cell r="T73">
            <v>45191</v>
          </cell>
          <cell r="U73" t="str">
            <v xml:space="preserve">Masculino </v>
          </cell>
          <cell r="V73" t="str">
            <v xml:space="preserve"> 1/09/2024</v>
          </cell>
          <cell r="W73" t="str">
            <v xml:space="preserve"> 1/03/2025</v>
          </cell>
        </row>
        <row r="74">
          <cell r="A74" t="str">
            <v>JOVANNA LETICIA MATOS FABIAN</v>
          </cell>
          <cell r="C74" t="str">
            <v xml:space="preserve">10.4-DPTO. DE PROG. ESP. PARA LOS GOB. LOC.                                     </v>
          </cell>
          <cell r="D74" t="str">
            <v xml:space="preserve">INSPECTOR(A) DE OBRAS                   </v>
          </cell>
          <cell r="G74">
            <v>75000</v>
          </cell>
          <cell r="H74">
            <v>6309.35</v>
          </cell>
          <cell r="I74">
            <v>2152.5</v>
          </cell>
          <cell r="J74">
            <v>2280</v>
          </cell>
          <cell r="K74">
            <v>0</v>
          </cell>
          <cell r="L74">
            <v>0</v>
          </cell>
          <cell r="M74">
            <v>0</v>
          </cell>
          <cell r="P74">
            <v>0</v>
          </cell>
          <cell r="S74">
            <v>10741.85</v>
          </cell>
          <cell r="T74">
            <v>64258.15</v>
          </cell>
          <cell r="U74" t="str">
            <v xml:space="preserve">Femenino  </v>
          </cell>
          <cell r="V74" t="str">
            <v xml:space="preserve"> 3/02/2025</v>
          </cell>
          <cell r="W74" t="str">
            <v xml:space="preserve"> 3/08/2025</v>
          </cell>
        </row>
        <row r="75">
          <cell r="A75" t="str">
            <v>FRANKLIN SMITH RODRIGUEZ ALCANTARA</v>
          </cell>
          <cell r="C75" t="str">
            <v xml:space="preserve">11.1-SECCION ADM. DEL SERVICIO TIC                                              </v>
          </cell>
          <cell r="D75" t="str">
            <v xml:space="preserve">ANALISTA DE SISTEMAS INFORMATICO        </v>
          </cell>
          <cell r="G75">
            <v>62000</v>
          </cell>
          <cell r="H75">
            <v>3863.01</v>
          </cell>
          <cell r="I75">
            <v>1779.4</v>
          </cell>
          <cell r="J75">
            <v>1884.8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S75">
            <v>7527.21</v>
          </cell>
          <cell r="T75">
            <v>54472.79</v>
          </cell>
          <cell r="U75" t="str">
            <v xml:space="preserve">Masculino </v>
          </cell>
          <cell r="V75" t="str">
            <v xml:space="preserve"> 4/10/2024</v>
          </cell>
          <cell r="W75" t="str">
            <v xml:space="preserve"> 4/04/2025</v>
          </cell>
        </row>
        <row r="76">
          <cell r="A76" t="str">
            <v>BRAIAN JOSE DE LA CRUZ CORPORAN</v>
          </cell>
          <cell r="C76" t="str">
            <v xml:space="preserve">11.2-SECCION OPERACIONES TIC                                                    </v>
          </cell>
          <cell r="D76" t="str">
            <v xml:space="preserve">SOPORTE TECNICO INFORMATICO             </v>
          </cell>
          <cell r="G76">
            <v>45000</v>
          </cell>
          <cell r="H76">
            <v>1148.33</v>
          </cell>
          <cell r="I76">
            <v>1291.5</v>
          </cell>
          <cell r="J76">
            <v>1368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S76">
            <v>3807.83</v>
          </cell>
          <cell r="T76">
            <v>41192.17</v>
          </cell>
          <cell r="U76" t="str">
            <v xml:space="preserve">Masculino </v>
          </cell>
          <cell r="V76" t="str">
            <v xml:space="preserve"> 2/12/2024</v>
          </cell>
          <cell r="W76" t="str">
            <v xml:space="preserve"> 2/06/2025</v>
          </cell>
        </row>
        <row r="77">
          <cell r="A77" t="str">
            <v>JOEL DE JESUS ROSARIO PERDOMO</v>
          </cell>
          <cell r="C77" t="str">
            <v xml:space="preserve">11.2-SECCION OPERACIONES TIC                                                    </v>
          </cell>
          <cell r="D77" t="str">
            <v xml:space="preserve">SOPORTE TECNICO INFORMATICO             </v>
          </cell>
          <cell r="G77">
            <v>40000</v>
          </cell>
          <cell r="H77">
            <v>442.65</v>
          </cell>
          <cell r="I77">
            <v>1148</v>
          </cell>
          <cell r="J77">
            <v>1216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S77">
            <v>2806.65</v>
          </cell>
          <cell r="T77">
            <v>37193.35</v>
          </cell>
          <cell r="U77" t="str">
            <v xml:space="preserve">Masculino </v>
          </cell>
          <cell r="V77" t="str">
            <v xml:space="preserve"> 2/11/2024</v>
          </cell>
          <cell r="W77" t="str">
            <v xml:space="preserve"> 2/05/2025</v>
          </cell>
        </row>
        <row r="78">
          <cell r="A78" t="str">
            <v>NESTOR ODILIO DIAZ FILPO</v>
          </cell>
          <cell r="C78" t="str">
            <v xml:space="preserve">11.2-SECCION OPERACIONES TIC                                                    </v>
          </cell>
          <cell r="D78" t="str">
            <v xml:space="preserve">SOPORTE TECNICO INFORMATICO             </v>
          </cell>
          <cell r="G78">
            <v>40000</v>
          </cell>
          <cell r="H78">
            <v>442.65</v>
          </cell>
          <cell r="I78">
            <v>1148</v>
          </cell>
          <cell r="J78">
            <v>1216</v>
          </cell>
          <cell r="K78">
            <v>0</v>
          </cell>
          <cell r="L78">
            <v>3740.15</v>
          </cell>
          <cell r="M78">
            <v>6323.29</v>
          </cell>
          <cell r="P78">
            <v>0</v>
          </cell>
          <cell r="S78">
            <v>12870.09</v>
          </cell>
          <cell r="T78">
            <v>27129.91</v>
          </cell>
          <cell r="U78" t="str">
            <v xml:space="preserve">Masculino </v>
          </cell>
          <cell r="V78" t="str">
            <v xml:space="preserve"> 2/11/2024</v>
          </cell>
          <cell r="W78" t="str">
            <v xml:space="preserve"> 2/05/2025</v>
          </cell>
        </row>
        <row r="79">
          <cell r="A79" t="str">
            <v>EDGAR JOEL DIAZ TEJADA</v>
          </cell>
          <cell r="C79" t="str">
            <v xml:space="preserve">11-DIRECCION TEC. DE LA INF. Y COM                                              </v>
          </cell>
          <cell r="D79" t="str">
            <v xml:space="preserve">SOPORTE TECNICO INFORMATICO             </v>
          </cell>
          <cell r="G79">
            <v>45000</v>
          </cell>
          <cell r="H79">
            <v>1148.33</v>
          </cell>
          <cell r="I79">
            <v>1291.5</v>
          </cell>
          <cell r="J79">
            <v>1368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S79">
            <v>3807.83</v>
          </cell>
          <cell r="T79">
            <v>41192.17</v>
          </cell>
          <cell r="U79" t="str">
            <v xml:space="preserve">Masculino </v>
          </cell>
          <cell r="V79" t="str">
            <v xml:space="preserve"> 2/12/2024</v>
          </cell>
          <cell r="W79" t="str">
            <v xml:space="preserve"> 2/06/2025</v>
          </cell>
        </row>
        <row r="80">
          <cell r="A80" t="str">
            <v>FRANCISCO JAVIER BATISTA ACOSTA</v>
          </cell>
          <cell r="C80" t="str">
            <v xml:space="preserve">11-DIRECCION TEC. DE LA INF. Y COM                                              </v>
          </cell>
          <cell r="D80" t="str">
            <v xml:space="preserve">TECNICO DE PROGRAMACION                 </v>
          </cell>
          <cell r="G80">
            <v>45000</v>
          </cell>
          <cell r="H80">
            <v>1148.33</v>
          </cell>
          <cell r="I80">
            <v>1291.5</v>
          </cell>
          <cell r="J80">
            <v>1368</v>
          </cell>
          <cell r="K80">
            <v>0</v>
          </cell>
          <cell r="L80">
            <v>0</v>
          </cell>
          <cell r="M80">
            <v>1500</v>
          </cell>
          <cell r="P80">
            <v>0</v>
          </cell>
          <cell r="S80">
            <v>5307.83</v>
          </cell>
          <cell r="T80">
            <v>39692.17</v>
          </cell>
          <cell r="U80" t="str">
            <v xml:space="preserve">Masculino </v>
          </cell>
          <cell r="V80" t="str">
            <v xml:space="preserve"> 1/09/2024</v>
          </cell>
          <cell r="W80" t="str">
            <v xml:space="preserve"> 1/03/2025</v>
          </cell>
        </row>
        <row r="81">
          <cell r="A81" t="str">
            <v>GENESIS ARTURO BUENO</v>
          </cell>
          <cell r="C81" t="str">
            <v xml:space="preserve">11-DIRECCION TEC. DE LA INF. Y COM                                              </v>
          </cell>
          <cell r="D81" t="str">
            <v xml:space="preserve">ANALISTA DE SISTEMAS INFORMATICO        </v>
          </cell>
          <cell r="G81">
            <v>50000</v>
          </cell>
          <cell r="H81">
            <v>1854</v>
          </cell>
          <cell r="I81">
            <v>1435</v>
          </cell>
          <cell r="J81">
            <v>1520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S81">
            <v>4809</v>
          </cell>
          <cell r="T81">
            <v>45191</v>
          </cell>
          <cell r="U81" t="str">
            <v xml:space="preserve">Masculino </v>
          </cell>
          <cell r="V81" t="str">
            <v xml:space="preserve"> 1/11/2024</v>
          </cell>
          <cell r="W81" t="str">
            <v xml:space="preserve"> 1/05/2025</v>
          </cell>
        </row>
        <row r="82">
          <cell r="A82" t="str">
            <v>GERALDSON ALEXANDER PEREZ ROSARIO</v>
          </cell>
          <cell r="C82" t="str">
            <v xml:space="preserve">11-DIRECCION TEC. DE LA INF. Y COM                                              </v>
          </cell>
          <cell r="D82" t="str">
            <v xml:space="preserve">TECNICO DE PROGRAMACION                 </v>
          </cell>
          <cell r="G82">
            <v>45000</v>
          </cell>
          <cell r="H82">
            <v>1148.33</v>
          </cell>
          <cell r="I82">
            <v>1291.5</v>
          </cell>
          <cell r="J82">
            <v>1368</v>
          </cell>
          <cell r="K82">
            <v>0</v>
          </cell>
          <cell r="L82">
            <v>0</v>
          </cell>
          <cell r="M82">
            <v>3000</v>
          </cell>
          <cell r="P82">
            <v>0</v>
          </cell>
          <cell r="S82">
            <v>6807.83</v>
          </cell>
          <cell r="T82">
            <v>38192.17</v>
          </cell>
          <cell r="U82" t="str">
            <v xml:space="preserve">Masculino </v>
          </cell>
          <cell r="V82" t="str">
            <v xml:space="preserve"> 1/09/2024</v>
          </cell>
          <cell r="W82" t="str">
            <v xml:space="preserve"> 1/03/2025</v>
          </cell>
        </row>
        <row r="83">
          <cell r="A83" t="str">
            <v>HENRY JEAN CARLOS RAMIREZ ABREU</v>
          </cell>
          <cell r="C83" t="str">
            <v xml:space="preserve">11-DIRECCION TEC. DE LA INF. Y COM                                              </v>
          </cell>
          <cell r="D83" t="str">
            <v xml:space="preserve">TECNICO DE PROGRAMACION                 </v>
          </cell>
          <cell r="G83">
            <v>45000</v>
          </cell>
          <cell r="H83">
            <v>891.01</v>
          </cell>
          <cell r="I83">
            <v>1291.5</v>
          </cell>
          <cell r="J83">
            <v>1368</v>
          </cell>
          <cell r="K83">
            <v>1715.46</v>
          </cell>
          <cell r="L83">
            <v>0</v>
          </cell>
          <cell r="M83">
            <v>1000</v>
          </cell>
          <cell r="P83">
            <v>0</v>
          </cell>
          <cell r="S83">
            <v>6265.97</v>
          </cell>
          <cell r="T83">
            <v>38734.03</v>
          </cell>
          <cell r="U83" t="str">
            <v xml:space="preserve">Masculino </v>
          </cell>
          <cell r="V83" t="str">
            <v xml:space="preserve"> 1/09/2024</v>
          </cell>
          <cell r="W83" t="str">
            <v xml:space="preserve"> 1/03/2025</v>
          </cell>
        </row>
        <row r="84">
          <cell r="A84" t="str">
            <v>IVAN ERNESTO MATOS VILLAR</v>
          </cell>
          <cell r="C84" t="str">
            <v xml:space="preserve">11-DIRECCION TEC. DE LA INF. Y COM                                              </v>
          </cell>
          <cell r="D84" t="str">
            <v xml:space="preserve">TECNICO DE PROGRAMACION                 </v>
          </cell>
          <cell r="G84">
            <v>45000</v>
          </cell>
          <cell r="H84">
            <v>1148.33</v>
          </cell>
          <cell r="I84">
            <v>1291.5</v>
          </cell>
          <cell r="J84">
            <v>1368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S84">
            <v>3807.83</v>
          </cell>
          <cell r="T84">
            <v>41192.17</v>
          </cell>
          <cell r="U84" t="str">
            <v xml:space="preserve">Masculino </v>
          </cell>
          <cell r="V84" t="str">
            <v xml:space="preserve"> 1/09/2024</v>
          </cell>
          <cell r="W84" t="str">
            <v xml:space="preserve"> 1/03/2025</v>
          </cell>
        </row>
        <row r="85">
          <cell r="A85" t="str">
            <v>JOSMAR ASENCIO SOTO</v>
          </cell>
          <cell r="C85" t="str">
            <v xml:space="preserve">11-DIRECCION TEC. DE LA INF. Y COM                                              </v>
          </cell>
          <cell r="D85" t="str">
            <v xml:space="preserve">AUXILIAR ADMINISTRATIVO                 </v>
          </cell>
          <cell r="G85">
            <v>26000</v>
          </cell>
          <cell r="H85">
            <v>0</v>
          </cell>
          <cell r="I85">
            <v>746.2</v>
          </cell>
          <cell r="J85">
            <v>790.4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S85">
            <v>1536.6</v>
          </cell>
          <cell r="T85">
            <v>24463.4</v>
          </cell>
          <cell r="U85" t="str">
            <v xml:space="preserve">Masculino </v>
          </cell>
          <cell r="V85" t="str">
            <v xml:space="preserve"> 2/12/2024</v>
          </cell>
          <cell r="W85" t="str">
            <v xml:space="preserve">  /  /    </v>
          </cell>
        </row>
        <row r="86">
          <cell r="A86" t="str">
            <v>SERGIA ELISA BAEZ GARCIA</v>
          </cell>
          <cell r="C86" t="str">
            <v xml:space="preserve">11-DIRECCION TEC. DE LA INF. Y COM                                              </v>
          </cell>
          <cell r="D86" t="str">
            <v xml:space="preserve">ANALISTA DE PROYECTOS                   </v>
          </cell>
          <cell r="G86">
            <v>60000</v>
          </cell>
          <cell r="H86">
            <v>3486.65</v>
          </cell>
          <cell r="I86">
            <v>1722</v>
          </cell>
          <cell r="J86">
            <v>1824</v>
          </cell>
          <cell r="K86">
            <v>0</v>
          </cell>
          <cell r="L86">
            <v>2699.26</v>
          </cell>
          <cell r="M86">
            <v>2000</v>
          </cell>
          <cell r="P86">
            <v>0</v>
          </cell>
          <cell r="S86">
            <v>11731.91</v>
          </cell>
          <cell r="T86">
            <v>48268.09</v>
          </cell>
          <cell r="U86" t="str">
            <v xml:space="preserve">Femenino  </v>
          </cell>
          <cell r="V86" t="str">
            <v xml:space="preserve"> 1/09/2024</v>
          </cell>
          <cell r="W86" t="str">
            <v xml:space="preserve"> 1/03/2025</v>
          </cell>
        </row>
        <row r="87">
          <cell r="A87" t="str">
            <v>YONAIKY MIGUEL  MATOS</v>
          </cell>
          <cell r="C87" t="str">
            <v xml:space="preserve">11-DIRECCION TEC. DE LA INF. Y COM                                              </v>
          </cell>
          <cell r="D87" t="str">
            <v xml:space="preserve">TECNICO DE PROGRAMACION                 </v>
          </cell>
          <cell r="G87">
            <v>45000</v>
          </cell>
          <cell r="H87">
            <v>1148.33</v>
          </cell>
          <cell r="I87">
            <v>1291.5</v>
          </cell>
          <cell r="J87">
            <v>1368</v>
          </cell>
          <cell r="K87">
            <v>0</v>
          </cell>
          <cell r="L87">
            <v>0</v>
          </cell>
          <cell r="M87">
            <v>1000</v>
          </cell>
          <cell r="P87">
            <v>0</v>
          </cell>
          <cell r="S87">
            <v>4807.83</v>
          </cell>
          <cell r="T87">
            <v>40192.17</v>
          </cell>
          <cell r="U87" t="str">
            <v xml:space="preserve">Masculino </v>
          </cell>
          <cell r="V87" t="str">
            <v xml:space="preserve"> 1/09/2024</v>
          </cell>
          <cell r="W87" t="str">
            <v xml:space="preserve"> 1/03/2025</v>
          </cell>
        </row>
        <row r="88">
          <cell r="A88" t="str">
            <v>JOHANNY SAUL NOVAS FLORIAN</v>
          </cell>
          <cell r="C88" t="str">
            <v xml:space="preserve">11.3-SECCION DE DESARROLLO E IMPLEMENTACION DE SISTEMAS                         </v>
          </cell>
          <cell r="D88" t="str">
            <v xml:space="preserve">ANALISTA DE SISTEMAS INFORMATICO        </v>
          </cell>
          <cell r="G88">
            <v>65000</v>
          </cell>
          <cell r="H88">
            <v>4427.55</v>
          </cell>
          <cell r="I88">
            <v>1865.5</v>
          </cell>
          <cell r="J88">
            <v>1976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S88">
            <v>8269.0499999999993</v>
          </cell>
          <cell r="T88">
            <v>56730.95</v>
          </cell>
          <cell r="U88" t="str">
            <v xml:space="preserve">Masculino </v>
          </cell>
          <cell r="V88" t="str">
            <v xml:space="preserve"> 1/09/2024</v>
          </cell>
          <cell r="W88" t="str">
            <v xml:space="preserve"> 1/03/2025</v>
          </cell>
        </row>
        <row r="89">
          <cell r="A89" t="str">
            <v>JOAN RAFAEL UREÑA MARTINEZ</v>
          </cell>
          <cell r="C89" t="str">
            <v xml:space="preserve">11.4-SECCION DE SEGURIDAD Y MONITOREO                                           </v>
          </cell>
          <cell r="D89" t="str">
            <v xml:space="preserve">ENCARGADO(A)                            </v>
          </cell>
          <cell r="G89">
            <v>65000</v>
          </cell>
          <cell r="H89">
            <v>4427.55</v>
          </cell>
          <cell r="I89">
            <v>1865.5</v>
          </cell>
          <cell r="J89">
            <v>1976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S89">
            <v>8269.0499999999993</v>
          </cell>
          <cell r="T89">
            <v>56730.95</v>
          </cell>
          <cell r="U89" t="str">
            <v xml:space="preserve">Masculino </v>
          </cell>
          <cell r="V89" t="str">
            <v xml:space="preserve"> 4/10/2024</v>
          </cell>
          <cell r="W89" t="str">
            <v xml:space="preserve"> 4/04/2025</v>
          </cell>
        </row>
        <row r="90">
          <cell r="A90" t="str">
            <v>ANNELISSA CRUZ GARCIA DE M.</v>
          </cell>
          <cell r="C90" t="str">
            <v xml:space="preserve">12.1-SECCION DE ADUANAS Y EXONERACIONES                                         </v>
          </cell>
          <cell r="D90" t="str">
            <v xml:space="preserve">ENC SEC ADUANAS Y EXON.                 </v>
          </cell>
          <cell r="G90">
            <v>65000</v>
          </cell>
          <cell r="H90">
            <v>4427.55</v>
          </cell>
          <cell r="I90">
            <v>1865.5</v>
          </cell>
          <cell r="J90">
            <v>1976</v>
          </cell>
          <cell r="K90">
            <v>0</v>
          </cell>
          <cell r="L90">
            <v>0</v>
          </cell>
          <cell r="M90">
            <v>0</v>
          </cell>
          <cell r="P90">
            <v>0</v>
          </cell>
          <cell r="S90">
            <v>8269.0499999999993</v>
          </cell>
          <cell r="T90">
            <v>56730.95</v>
          </cell>
          <cell r="U90" t="str">
            <v xml:space="preserve">Femenino  </v>
          </cell>
          <cell r="V90" t="str">
            <v xml:space="preserve"> 1/09/2024</v>
          </cell>
          <cell r="W90" t="str">
            <v xml:space="preserve"> 1/03/2025</v>
          </cell>
        </row>
        <row r="91">
          <cell r="A91" t="str">
            <v>CARMEN YOSELIN LEVASSEUR MOLINA</v>
          </cell>
          <cell r="C91" t="str">
            <v xml:space="preserve">13-DIRECCION FINANCIERA                                                         </v>
          </cell>
          <cell r="D91" t="str">
            <v xml:space="preserve">ANALISTA FINANCIERO                     </v>
          </cell>
          <cell r="G91">
            <v>60000</v>
          </cell>
          <cell r="H91">
            <v>3486.65</v>
          </cell>
          <cell r="I91">
            <v>1722</v>
          </cell>
          <cell r="J91">
            <v>1824</v>
          </cell>
          <cell r="K91">
            <v>0</v>
          </cell>
          <cell r="L91">
            <v>0</v>
          </cell>
          <cell r="M91">
            <v>500</v>
          </cell>
          <cell r="P91">
            <v>0</v>
          </cell>
          <cell r="S91">
            <v>7632.65</v>
          </cell>
          <cell r="T91">
            <v>52367.35</v>
          </cell>
          <cell r="U91" t="str">
            <v xml:space="preserve">Femenino  </v>
          </cell>
          <cell r="V91" t="str">
            <v xml:space="preserve"> 1/09/2024</v>
          </cell>
          <cell r="W91" t="str">
            <v xml:space="preserve"> 1/03/2025</v>
          </cell>
        </row>
        <row r="92">
          <cell r="A92" t="str">
            <v>FIORDALISA TORIBIO TORIBIO</v>
          </cell>
          <cell r="C92" t="str">
            <v xml:space="preserve">13-DIRECCION FINANCIERA                                                         </v>
          </cell>
          <cell r="D92" t="str">
            <v xml:space="preserve">ANALISTA FINANCIERO                     </v>
          </cell>
          <cell r="G92">
            <v>50000</v>
          </cell>
          <cell r="H92">
            <v>1854</v>
          </cell>
          <cell r="I92">
            <v>1435</v>
          </cell>
          <cell r="J92">
            <v>1520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S92">
            <v>4809</v>
          </cell>
          <cell r="T92">
            <v>45191</v>
          </cell>
          <cell r="U92" t="str">
            <v xml:space="preserve">Femenino  </v>
          </cell>
          <cell r="V92" t="str">
            <v xml:space="preserve"> 1/09/2024</v>
          </cell>
          <cell r="W92" t="str">
            <v xml:space="preserve"> 1/03/2025</v>
          </cell>
        </row>
        <row r="93">
          <cell r="A93" t="str">
            <v>IRONELIS GALVAN ADAMEZ</v>
          </cell>
          <cell r="C93" t="str">
            <v xml:space="preserve">13-DIRECCION FINANCIERA                                                         </v>
          </cell>
          <cell r="D93" t="str">
            <v xml:space="preserve">ANALISTA FINANCIERO(A)                  </v>
          </cell>
          <cell r="G93">
            <v>60000</v>
          </cell>
          <cell r="H93">
            <v>3486.65</v>
          </cell>
          <cell r="I93">
            <v>1722</v>
          </cell>
          <cell r="J93">
            <v>1824</v>
          </cell>
          <cell r="K93">
            <v>0</v>
          </cell>
          <cell r="L93">
            <v>0</v>
          </cell>
          <cell r="M93">
            <v>6062.31</v>
          </cell>
          <cell r="P93">
            <v>0</v>
          </cell>
          <cell r="S93">
            <v>13094.96</v>
          </cell>
          <cell r="T93">
            <v>46905.04</v>
          </cell>
          <cell r="U93" t="str">
            <v xml:space="preserve">Femenino  </v>
          </cell>
          <cell r="V93" t="str">
            <v xml:space="preserve"> 1/08/2024</v>
          </cell>
          <cell r="W93" t="str">
            <v xml:space="preserve"> 1/02/2025</v>
          </cell>
        </row>
        <row r="94">
          <cell r="A94" t="str">
            <v>MARTHA DE JESUS VENTURA MINAYA</v>
          </cell>
          <cell r="C94" t="str">
            <v xml:space="preserve">13-DIRECCION FINANCIERA                                                         </v>
          </cell>
          <cell r="D94" t="str">
            <v xml:space="preserve">ANALISTA FINANCIERO(A)                  </v>
          </cell>
          <cell r="G94">
            <v>50000</v>
          </cell>
          <cell r="H94">
            <v>1854</v>
          </cell>
          <cell r="I94">
            <v>1435</v>
          </cell>
          <cell r="J94">
            <v>1520</v>
          </cell>
          <cell r="K94">
            <v>0</v>
          </cell>
          <cell r="L94">
            <v>0</v>
          </cell>
          <cell r="M94">
            <v>0</v>
          </cell>
          <cell r="P94">
            <v>0</v>
          </cell>
          <cell r="S94">
            <v>4809</v>
          </cell>
          <cell r="T94">
            <v>45191</v>
          </cell>
          <cell r="U94" t="str">
            <v xml:space="preserve">Femenino  </v>
          </cell>
          <cell r="V94" t="str">
            <v xml:space="preserve"> 1/09/2024</v>
          </cell>
          <cell r="W94" t="str">
            <v xml:space="preserve"> 1/03/2025</v>
          </cell>
        </row>
        <row r="95">
          <cell r="A95" t="str">
            <v>VIRGINIA ISABEL LOPEZ LOPEZ</v>
          </cell>
          <cell r="C95" t="str">
            <v xml:space="preserve">13-DIRECCION FINANCIERA                                                         </v>
          </cell>
          <cell r="D95" t="str">
            <v xml:space="preserve">ANALISTA FINANCIERO                     </v>
          </cell>
          <cell r="G95">
            <v>60000</v>
          </cell>
          <cell r="H95">
            <v>3486.65</v>
          </cell>
          <cell r="I95">
            <v>1722</v>
          </cell>
          <cell r="J95">
            <v>1824</v>
          </cell>
          <cell r="K95">
            <v>0</v>
          </cell>
          <cell r="L95">
            <v>0</v>
          </cell>
          <cell r="M95">
            <v>0</v>
          </cell>
          <cell r="P95">
            <v>0</v>
          </cell>
          <cell r="S95">
            <v>7032.65</v>
          </cell>
          <cell r="T95">
            <v>52967.35</v>
          </cell>
          <cell r="U95" t="str">
            <v xml:space="preserve">Femenino  </v>
          </cell>
        </row>
        <row r="96">
          <cell r="A96" t="str">
            <v>ANTONIO FABIAN RAMOS</v>
          </cell>
          <cell r="C96" t="str">
            <v xml:space="preserve">13.1-DEPARTAMENTO DE CONTABILIDAD                                               </v>
          </cell>
          <cell r="D96" t="str">
            <v xml:space="preserve">TECNICO DE CONTABILIDAD                 </v>
          </cell>
          <cell r="G96">
            <v>40000</v>
          </cell>
          <cell r="H96">
            <v>442.65</v>
          </cell>
          <cell r="I96">
            <v>1148</v>
          </cell>
          <cell r="J96">
            <v>1216</v>
          </cell>
          <cell r="K96">
            <v>0</v>
          </cell>
          <cell r="L96">
            <v>0</v>
          </cell>
          <cell r="M96">
            <v>0</v>
          </cell>
          <cell r="P96">
            <v>0</v>
          </cell>
          <cell r="S96">
            <v>2806.65</v>
          </cell>
          <cell r="T96">
            <v>37193.35</v>
          </cell>
          <cell r="U96" t="str">
            <v xml:space="preserve">Masculino </v>
          </cell>
          <cell r="V96" t="str">
            <v xml:space="preserve"> 1/10/2024</v>
          </cell>
          <cell r="W96" t="str">
            <v xml:space="preserve"> 1/04/2025</v>
          </cell>
        </row>
        <row r="97">
          <cell r="A97" t="str">
            <v>CANDIDA MARLENY GOMEZ FERMIN</v>
          </cell>
          <cell r="C97" t="str">
            <v xml:space="preserve">13.1-DEPARTAMENTO DE CONTABILIDAD                                               </v>
          </cell>
          <cell r="D97" t="str">
            <v xml:space="preserve">CONTADOR(A)                             </v>
          </cell>
          <cell r="G97">
            <v>65000</v>
          </cell>
          <cell r="H97">
            <v>4427.55</v>
          </cell>
          <cell r="I97">
            <v>1865.5</v>
          </cell>
          <cell r="J97">
            <v>1976</v>
          </cell>
          <cell r="K97">
            <v>0</v>
          </cell>
          <cell r="L97">
            <v>0</v>
          </cell>
          <cell r="M97">
            <v>0</v>
          </cell>
          <cell r="P97">
            <v>0</v>
          </cell>
          <cell r="S97">
            <v>8269.0499999999993</v>
          </cell>
          <cell r="T97">
            <v>56730.95</v>
          </cell>
          <cell r="U97" t="str">
            <v xml:space="preserve">Femenino  </v>
          </cell>
          <cell r="V97" t="str">
            <v xml:space="preserve"> 2/11/2024</v>
          </cell>
          <cell r="W97" t="str">
            <v xml:space="preserve"> 2/05/2025</v>
          </cell>
        </row>
        <row r="98">
          <cell r="A98" t="str">
            <v>FRANCHESCA NOVAS DIAZ</v>
          </cell>
          <cell r="C98" t="str">
            <v xml:space="preserve">13.1-DEPARTAMENTO DE CONTABILIDAD                                               </v>
          </cell>
          <cell r="D98" t="str">
            <v xml:space="preserve">ANALISTA FINANCIERO                     </v>
          </cell>
          <cell r="G98">
            <v>50000</v>
          </cell>
          <cell r="H98">
            <v>1854</v>
          </cell>
          <cell r="I98">
            <v>1435</v>
          </cell>
          <cell r="J98">
            <v>1520</v>
          </cell>
          <cell r="K98">
            <v>0</v>
          </cell>
          <cell r="L98">
            <v>0</v>
          </cell>
          <cell r="M98">
            <v>0</v>
          </cell>
          <cell r="P98">
            <v>0</v>
          </cell>
          <cell r="S98">
            <v>4809</v>
          </cell>
          <cell r="T98">
            <v>45191</v>
          </cell>
          <cell r="V98" t="str">
            <v xml:space="preserve"> 2/12/2024</v>
          </cell>
          <cell r="W98" t="str">
            <v xml:space="preserve"> 2/06/2025</v>
          </cell>
        </row>
        <row r="99">
          <cell r="A99" t="str">
            <v>GRISMAYRI PEÑA CORONADO</v>
          </cell>
          <cell r="C99" t="str">
            <v xml:space="preserve">13.1-DEPARTAMENTO DE CONTABILIDAD                                               </v>
          </cell>
          <cell r="D99" t="str">
            <v xml:space="preserve">TECNICO DE CONTABILIDAD                 </v>
          </cell>
          <cell r="G99">
            <v>36000</v>
          </cell>
          <cell r="H99">
            <v>0</v>
          </cell>
          <cell r="I99">
            <v>1033.2</v>
          </cell>
          <cell r="J99">
            <v>1094.4000000000001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S99">
            <v>2127.6</v>
          </cell>
          <cell r="T99">
            <v>33872.400000000001</v>
          </cell>
          <cell r="U99" t="str">
            <v xml:space="preserve">Femenino  </v>
          </cell>
          <cell r="V99" t="str">
            <v xml:space="preserve"> 1/09/2024</v>
          </cell>
          <cell r="W99" t="str">
            <v xml:space="preserve"> 1/03/2025</v>
          </cell>
        </row>
        <row r="100">
          <cell r="A100" t="str">
            <v>LICELOT RAMONA FRANCISCO DE LOS SANTOS</v>
          </cell>
          <cell r="C100" t="str">
            <v xml:space="preserve">13.1-DEPARTAMENTO DE CONTABILIDAD                                               </v>
          </cell>
          <cell r="D100" t="str">
            <v xml:space="preserve">ANALISTA FINANCIERO(A)                  </v>
          </cell>
          <cell r="G100">
            <v>50000</v>
          </cell>
          <cell r="H100">
            <v>1854</v>
          </cell>
          <cell r="I100">
            <v>1435</v>
          </cell>
          <cell r="J100">
            <v>1520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S100">
            <v>4809</v>
          </cell>
          <cell r="T100">
            <v>45191</v>
          </cell>
          <cell r="U100" t="str">
            <v xml:space="preserve">Femenino  </v>
          </cell>
          <cell r="V100" t="str">
            <v xml:space="preserve"> 3/02/2025</v>
          </cell>
          <cell r="W100" t="str">
            <v xml:space="preserve"> 3/08/2025</v>
          </cell>
        </row>
        <row r="101">
          <cell r="A101" t="str">
            <v>VIRGINIA DESIREE CANELA</v>
          </cell>
          <cell r="C101" t="str">
            <v xml:space="preserve">13.1-DEPARTAMENTO DE CONTABILIDAD                                               </v>
          </cell>
          <cell r="D101" t="str">
            <v xml:space="preserve">CONTADOR(A)                             </v>
          </cell>
          <cell r="G101">
            <v>40000</v>
          </cell>
          <cell r="H101">
            <v>442.65</v>
          </cell>
          <cell r="I101">
            <v>1148</v>
          </cell>
          <cell r="J101">
            <v>1216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S101">
            <v>2806.65</v>
          </cell>
          <cell r="T101">
            <v>37193.35</v>
          </cell>
          <cell r="U101" t="str">
            <v xml:space="preserve">Femenino  </v>
          </cell>
          <cell r="V101" t="str">
            <v xml:space="preserve"> 2/12/2024</v>
          </cell>
          <cell r="W101" t="str">
            <v xml:space="preserve"> 2/06/2025</v>
          </cell>
        </row>
        <row r="102">
          <cell r="A102" t="str">
            <v>ALEJANDRO MOTA REYNOSO</v>
          </cell>
          <cell r="C102" t="str">
            <v xml:space="preserve">14-DIRECCION ADMINISTRATIVA                                                     </v>
          </cell>
          <cell r="D102" t="str">
            <v xml:space="preserve">TECNICO ADMINISTRATIVO                  </v>
          </cell>
          <cell r="G102">
            <v>40000</v>
          </cell>
          <cell r="H102">
            <v>442.65</v>
          </cell>
          <cell r="I102">
            <v>1148</v>
          </cell>
          <cell r="J102">
            <v>1216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S102">
            <v>2806.65</v>
          </cell>
          <cell r="T102">
            <v>37193.35</v>
          </cell>
          <cell r="U102" t="str">
            <v xml:space="preserve">Masculino </v>
          </cell>
          <cell r="V102" t="str">
            <v xml:space="preserve"> 1/10/2024</v>
          </cell>
          <cell r="W102" t="str">
            <v xml:space="preserve"> 1/04/2025</v>
          </cell>
        </row>
        <row r="103">
          <cell r="A103" t="str">
            <v>AMNELIS GERALDINE GONZALEZ HERRERA</v>
          </cell>
          <cell r="C103" t="str">
            <v xml:space="preserve">14-DIRECCION ADMINISTRATIVA                                                     </v>
          </cell>
          <cell r="D103" t="str">
            <v xml:space="preserve">TECNICO ADMINISTRATIVO                  </v>
          </cell>
          <cell r="G103">
            <v>36000</v>
          </cell>
          <cell r="H103">
            <v>0</v>
          </cell>
          <cell r="I103">
            <v>1033.2</v>
          </cell>
          <cell r="J103">
            <v>1094.4000000000001</v>
          </cell>
          <cell r="K103">
            <v>0</v>
          </cell>
          <cell r="L103">
            <v>0</v>
          </cell>
          <cell r="M103">
            <v>0</v>
          </cell>
          <cell r="P103">
            <v>0</v>
          </cell>
          <cell r="S103">
            <v>2127.6</v>
          </cell>
          <cell r="T103">
            <v>33872.400000000001</v>
          </cell>
          <cell r="U103" t="str">
            <v xml:space="preserve">Femenino  </v>
          </cell>
          <cell r="V103" t="str">
            <v xml:space="preserve"> 2/12/2024</v>
          </cell>
          <cell r="W103" t="str">
            <v xml:space="preserve"> 2/06/2025</v>
          </cell>
        </row>
        <row r="104">
          <cell r="A104" t="str">
            <v>ANGELO DAVID PEREZ VENTURA</v>
          </cell>
          <cell r="C104" t="str">
            <v xml:space="preserve">14-DIRECCION ADMINISTRATIVA                                                     </v>
          </cell>
          <cell r="D104" t="str">
            <v xml:space="preserve">TECNICO ADMINISTRATIVO                  </v>
          </cell>
          <cell r="G104">
            <v>45000</v>
          </cell>
          <cell r="H104">
            <v>1148.33</v>
          </cell>
          <cell r="I104">
            <v>1291.5</v>
          </cell>
          <cell r="J104">
            <v>1368</v>
          </cell>
          <cell r="K104">
            <v>0</v>
          </cell>
          <cell r="L104">
            <v>0</v>
          </cell>
          <cell r="M104">
            <v>4402.83</v>
          </cell>
          <cell r="P104">
            <v>0</v>
          </cell>
          <cell r="S104">
            <v>8210.66</v>
          </cell>
          <cell r="T104">
            <v>36789.339999999997</v>
          </cell>
          <cell r="U104" t="str">
            <v xml:space="preserve">Masculino </v>
          </cell>
          <cell r="V104" t="str">
            <v xml:space="preserve"> 1/09/2024</v>
          </cell>
          <cell r="W104" t="str">
            <v xml:space="preserve"> 1/03/2025</v>
          </cell>
        </row>
        <row r="105">
          <cell r="A105" t="str">
            <v>JOSE CARLOS HERNANDEZ MARTINEZ</v>
          </cell>
          <cell r="C105" t="str">
            <v xml:space="preserve">14.2.1-SECCION DE MAYORDOMIA                                                    </v>
          </cell>
          <cell r="D105" t="str">
            <v xml:space="preserve">ENC. SECCION DE MAYORDOMIA              </v>
          </cell>
          <cell r="G105">
            <v>90000</v>
          </cell>
          <cell r="H105">
            <v>9753.19</v>
          </cell>
          <cell r="I105">
            <v>2583</v>
          </cell>
          <cell r="J105">
            <v>2736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S105">
            <v>15072.19</v>
          </cell>
          <cell r="T105">
            <v>74927.81</v>
          </cell>
          <cell r="U105" t="str">
            <v xml:space="preserve">Masculino </v>
          </cell>
          <cell r="V105" t="str">
            <v xml:space="preserve"> 1/11/2024</v>
          </cell>
          <cell r="W105" t="str">
            <v xml:space="preserve"> 1/05/2025</v>
          </cell>
        </row>
        <row r="106">
          <cell r="A106" t="str">
            <v>AQUILINO ANTONIO ARIAS VARGAS</v>
          </cell>
          <cell r="C106" t="str">
            <v xml:space="preserve">14.2.2-SECCION DE ALMACEN Y SUMINISTRO                                          </v>
          </cell>
          <cell r="D106" t="str">
            <v xml:space="preserve">TECNICO ADMINISTRATIVO                  </v>
          </cell>
          <cell r="G106">
            <v>40000</v>
          </cell>
          <cell r="H106">
            <v>442.65</v>
          </cell>
          <cell r="I106">
            <v>1148</v>
          </cell>
          <cell r="J106">
            <v>1216</v>
          </cell>
          <cell r="K106">
            <v>0</v>
          </cell>
          <cell r="L106">
            <v>0</v>
          </cell>
          <cell r="M106">
            <v>12299.56</v>
          </cell>
          <cell r="P106">
            <v>0</v>
          </cell>
          <cell r="S106">
            <v>15106.21</v>
          </cell>
          <cell r="T106">
            <v>24893.79</v>
          </cell>
          <cell r="U106" t="str">
            <v xml:space="preserve">Masculino </v>
          </cell>
          <cell r="V106" t="str">
            <v xml:space="preserve"> 1/08/2024</v>
          </cell>
          <cell r="W106" t="str">
            <v xml:space="preserve"> 1/02/2025</v>
          </cell>
        </row>
        <row r="107">
          <cell r="A107" t="str">
            <v>JUANA JACQUELINE ORTIZ SOTO</v>
          </cell>
          <cell r="C107" t="str">
            <v xml:space="preserve">14.2.3-SECCION DE ARCHIVO Y CORRESP.                                            </v>
          </cell>
          <cell r="D107" t="str">
            <v xml:space="preserve">ENC. ARCHIVO Y CORRESP.                 </v>
          </cell>
          <cell r="G107">
            <v>65000</v>
          </cell>
          <cell r="H107">
            <v>4427.55</v>
          </cell>
          <cell r="I107">
            <v>1865.5</v>
          </cell>
          <cell r="J107">
            <v>1976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S107">
            <v>8269.0499999999993</v>
          </cell>
          <cell r="T107">
            <v>56730.95</v>
          </cell>
          <cell r="U107" t="str">
            <v xml:space="preserve">Femenino  </v>
          </cell>
          <cell r="V107" t="str">
            <v xml:space="preserve"> 2/11/2024</v>
          </cell>
          <cell r="W107" t="str">
            <v xml:space="preserve"> 2/05/2025</v>
          </cell>
        </row>
        <row r="108">
          <cell r="A108" t="str">
            <v>ARELIS ALTAGRACIA GONZALEZ</v>
          </cell>
          <cell r="C108" t="str">
            <v xml:space="preserve">14.3-DPTO. DE COMPRAS Y CONTRATACIONES                                          </v>
          </cell>
          <cell r="D108" t="str">
            <v xml:space="preserve">ANALISTA DE COMPRAS Y CONTRATACIONES    </v>
          </cell>
          <cell r="G108">
            <v>50000</v>
          </cell>
          <cell r="H108">
            <v>1854</v>
          </cell>
          <cell r="I108">
            <v>1435</v>
          </cell>
          <cell r="J108">
            <v>1520</v>
          </cell>
          <cell r="K108">
            <v>0</v>
          </cell>
          <cell r="L108">
            <v>0</v>
          </cell>
          <cell r="M108">
            <v>2000</v>
          </cell>
          <cell r="P108">
            <v>0</v>
          </cell>
          <cell r="S108">
            <v>6809</v>
          </cell>
          <cell r="T108">
            <v>43191</v>
          </cell>
          <cell r="U108" t="str">
            <v xml:space="preserve">Femenino  </v>
          </cell>
          <cell r="V108" t="str">
            <v xml:space="preserve"> 1/10/2024</v>
          </cell>
          <cell r="W108" t="str">
            <v xml:space="preserve"> 1/04/2025</v>
          </cell>
        </row>
        <row r="109">
          <cell r="A109" t="str">
            <v>WILSON ARIEL MEZON ESPINAL</v>
          </cell>
          <cell r="C109" t="str">
            <v xml:space="preserve">14.3-DPTO. DE COMPRAS Y CONTRATACIONES                                          </v>
          </cell>
          <cell r="D109" t="str">
            <v xml:space="preserve">ANALISTA DE COMPRAS Y CONTRATACIONES    </v>
          </cell>
          <cell r="G109">
            <v>50000</v>
          </cell>
          <cell r="H109">
            <v>1596.68</v>
          </cell>
          <cell r="I109">
            <v>1435</v>
          </cell>
          <cell r="J109">
            <v>1520</v>
          </cell>
          <cell r="K109">
            <v>1715.46</v>
          </cell>
          <cell r="L109">
            <v>0</v>
          </cell>
          <cell r="M109">
            <v>1000</v>
          </cell>
          <cell r="P109">
            <v>0</v>
          </cell>
          <cell r="S109">
            <v>7267.14</v>
          </cell>
          <cell r="T109">
            <v>42732.86</v>
          </cell>
          <cell r="U109" t="str">
            <v xml:space="preserve">Masculino </v>
          </cell>
          <cell r="V109" t="str">
            <v xml:space="preserve"> 1/09/2024</v>
          </cell>
          <cell r="W109" t="str">
            <v xml:space="preserve"> 1/03/2025</v>
          </cell>
        </row>
        <row r="110">
          <cell r="A110" t="str">
            <v>GUILLERMO AGUASANTA MOREL</v>
          </cell>
          <cell r="C110" t="str">
            <v xml:space="preserve">14.4-DPTO. DE TRANSPORTACION                                                    </v>
          </cell>
          <cell r="D110" t="str">
            <v xml:space="preserve">TECNICO ADMINISTRATIVO                  </v>
          </cell>
          <cell r="G110">
            <v>40000</v>
          </cell>
          <cell r="H110">
            <v>442.65</v>
          </cell>
          <cell r="I110">
            <v>1148</v>
          </cell>
          <cell r="J110">
            <v>1216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S110">
            <v>2806.65</v>
          </cell>
          <cell r="T110">
            <v>37193.35</v>
          </cell>
          <cell r="U110" t="str">
            <v xml:space="preserve">Masculino </v>
          </cell>
          <cell r="V110" t="str">
            <v xml:space="preserve"> 2/12/2024</v>
          </cell>
          <cell r="W110" t="str">
            <v xml:space="preserve"> 2/06/2025</v>
          </cell>
        </row>
        <row r="111">
          <cell r="A111" t="str">
            <v>AMELIA CRUZ</v>
          </cell>
          <cell r="C111" t="str">
            <v xml:space="preserve">16-DIR.  DE CAP. Y FORM. PARA LOS GOB. LOC.                                     </v>
          </cell>
          <cell r="D111" t="str">
            <v xml:space="preserve">TECNICO ADMINISTRATIVO                  </v>
          </cell>
          <cell r="G111">
            <v>40000</v>
          </cell>
          <cell r="H111">
            <v>442.65</v>
          </cell>
          <cell r="I111">
            <v>1148</v>
          </cell>
          <cell r="J111">
            <v>1216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S111">
            <v>2806.65</v>
          </cell>
          <cell r="T111">
            <v>37193.35</v>
          </cell>
          <cell r="U111" t="str">
            <v xml:space="preserve">Femenino  </v>
          </cell>
          <cell r="V111" t="str">
            <v>16/10/2024</v>
          </cell>
          <cell r="W111" t="str">
            <v>16/04/2025</v>
          </cell>
        </row>
        <row r="112">
          <cell r="A112" t="str">
            <v>CESAR ROLANDO FLORES BAUTISTA</v>
          </cell>
          <cell r="C112" t="str">
            <v xml:space="preserve">16-DIR.  DE CAP. Y FORM. PARA LOS GOB. LOC.                                     </v>
          </cell>
          <cell r="D112" t="str">
            <v xml:space="preserve">TECNICO ADMINISTRATIVO                  </v>
          </cell>
          <cell r="G112">
            <v>40000</v>
          </cell>
          <cell r="H112">
            <v>442.65</v>
          </cell>
          <cell r="I112">
            <v>1148</v>
          </cell>
          <cell r="J112">
            <v>1216</v>
          </cell>
          <cell r="K112">
            <v>0</v>
          </cell>
          <cell r="L112">
            <v>0</v>
          </cell>
          <cell r="M112">
            <v>11232.69</v>
          </cell>
          <cell r="P112">
            <v>0</v>
          </cell>
          <cell r="S112">
            <v>14039.34</v>
          </cell>
          <cell r="T112">
            <v>25960.66</v>
          </cell>
          <cell r="U112" t="str">
            <v xml:space="preserve">Masculino </v>
          </cell>
          <cell r="V112" t="str">
            <v xml:space="preserve"> 2/12/2024</v>
          </cell>
          <cell r="W112" t="str">
            <v xml:space="preserve"> 2/06/2025</v>
          </cell>
        </row>
        <row r="113">
          <cell r="A113" t="str">
            <v>HENRRY MERCADO POLANCO</v>
          </cell>
          <cell r="C113" t="str">
            <v xml:space="preserve">16-DIR.  DE CAP. Y FORM. PARA LOS GOB. LOC.                                     </v>
          </cell>
          <cell r="D113" t="str">
            <v xml:space="preserve">ANALISTA DE CAPACITACION Y DESARROLLO   </v>
          </cell>
          <cell r="G113">
            <v>50000</v>
          </cell>
          <cell r="H113">
            <v>1854</v>
          </cell>
          <cell r="I113">
            <v>1435</v>
          </cell>
          <cell r="J113">
            <v>1520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S113">
            <v>4809</v>
          </cell>
          <cell r="T113">
            <v>45191</v>
          </cell>
          <cell r="U113" t="str">
            <v xml:space="preserve">Masculino </v>
          </cell>
          <cell r="V113" t="str">
            <v xml:space="preserve"> 2/12/2024</v>
          </cell>
          <cell r="W113" t="str">
            <v xml:space="preserve"> 2/06/2025</v>
          </cell>
        </row>
        <row r="114">
          <cell r="A114" t="str">
            <v>LILIAN ALTAGRACIA DIAZ</v>
          </cell>
          <cell r="C114" t="str">
            <v xml:space="preserve">16-DIR.  DE CAP. Y FORM. PARA LOS GOB. LOC.                                     </v>
          </cell>
          <cell r="D114" t="str">
            <v xml:space="preserve">FACILITADOR(A)                          </v>
          </cell>
          <cell r="G114">
            <v>35000</v>
          </cell>
          <cell r="H114">
            <v>0</v>
          </cell>
          <cell r="I114">
            <v>1004.5</v>
          </cell>
          <cell r="J114">
            <v>1064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S114">
            <v>2068.5</v>
          </cell>
          <cell r="T114">
            <v>32931.5</v>
          </cell>
          <cell r="U114" t="str">
            <v xml:space="preserve">Femenino  </v>
          </cell>
          <cell r="V114" t="str">
            <v>16/10/2024</v>
          </cell>
          <cell r="W114" t="str">
            <v>16/04/2025</v>
          </cell>
        </row>
        <row r="115">
          <cell r="A115" t="str">
            <v>MANUEL ALEJANDRO DE JESUS RUIZ</v>
          </cell>
          <cell r="C115" t="str">
            <v xml:space="preserve">16-DIR.  DE CAP. Y FORM. PARA LOS GOB. LOC.                                     </v>
          </cell>
          <cell r="D115" t="str">
            <v xml:space="preserve">PERIODISTA                              </v>
          </cell>
          <cell r="G115">
            <v>62000</v>
          </cell>
          <cell r="H115">
            <v>3863.01</v>
          </cell>
          <cell r="I115">
            <v>1779.4</v>
          </cell>
          <cell r="J115">
            <v>1884.8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S115">
            <v>7527.21</v>
          </cell>
          <cell r="T115">
            <v>54472.79</v>
          </cell>
          <cell r="U115" t="str">
            <v xml:space="preserve">Masculino </v>
          </cell>
          <cell r="V115" t="str">
            <v xml:space="preserve"> 1/09/2024</v>
          </cell>
          <cell r="W115" t="str">
            <v xml:space="preserve"> 1/03/2025</v>
          </cell>
        </row>
        <row r="116">
          <cell r="A116" t="str">
            <v>RAFAEL FELIX SANTOS PAULINO</v>
          </cell>
          <cell r="C116" t="str">
            <v xml:space="preserve">16-DIR.  DE CAP. Y FORM. PARA LOS GOB. LOC.                                     </v>
          </cell>
          <cell r="D116" t="str">
            <v xml:space="preserve">SUB-DIRECTOR(A)                         </v>
          </cell>
          <cell r="G116">
            <v>190000</v>
          </cell>
          <cell r="H116">
            <v>33275.69</v>
          </cell>
          <cell r="I116">
            <v>5453</v>
          </cell>
          <cell r="J116">
            <v>5776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S116">
            <v>44504.69</v>
          </cell>
          <cell r="T116">
            <v>145495.31</v>
          </cell>
          <cell r="U116" t="str">
            <v xml:space="preserve">Masculino </v>
          </cell>
          <cell r="V116" t="str">
            <v xml:space="preserve"> 1/09/2024</v>
          </cell>
          <cell r="W116" t="str">
            <v xml:space="preserve"> 1/03/2025</v>
          </cell>
        </row>
        <row r="117">
          <cell r="A117" t="str">
            <v>CRISTIAN ELIESER SILVERIO GARCIA</v>
          </cell>
          <cell r="C117" t="str">
            <v xml:space="preserve">20-DPTO. DE RESIDUOS SOLIDOS                                                    </v>
          </cell>
          <cell r="D117" t="str">
            <v xml:space="preserve">FACILITADOR(A)                          </v>
          </cell>
          <cell r="G117">
            <v>30000</v>
          </cell>
          <cell r="H117">
            <v>0</v>
          </cell>
          <cell r="I117">
            <v>861</v>
          </cell>
          <cell r="J117">
            <v>912</v>
          </cell>
          <cell r="K117">
            <v>0</v>
          </cell>
          <cell r="L117">
            <v>0</v>
          </cell>
          <cell r="M117">
            <v>3536.63</v>
          </cell>
          <cell r="P117">
            <v>0</v>
          </cell>
          <cell r="S117">
            <v>5309.63</v>
          </cell>
          <cell r="T117">
            <v>24690.37</v>
          </cell>
          <cell r="U117" t="str">
            <v xml:space="preserve">Masculino </v>
          </cell>
          <cell r="V117" t="str">
            <v xml:space="preserve"> 4/10/2024</v>
          </cell>
          <cell r="W117" t="str">
            <v xml:space="preserve"> 4/04/2025</v>
          </cell>
        </row>
        <row r="118">
          <cell r="A118" t="str">
            <v>FELIPE GALVA DE LA ROSA</v>
          </cell>
          <cell r="C118" t="str">
            <v xml:space="preserve">16.1-DEPARTAMENTO DE ESTUDIOS Y CAPACITACION MUNICIPAL                          </v>
          </cell>
          <cell r="D118" t="str">
            <v xml:space="preserve">COORDINADOR(A)                          </v>
          </cell>
          <cell r="G118">
            <v>62000</v>
          </cell>
          <cell r="H118">
            <v>3863.01</v>
          </cell>
          <cell r="I118">
            <v>1779.4</v>
          </cell>
          <cell r="J118">
            <v>1884.8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S118">
            <v>7527.21</v>
          </cell>
          <cell r="T118">
            <v>54472.79</v>
          </cell>
          <cell r="U118" t="str">
            <v xml:space="preserve">Masculino </v>
          </cell>
          <cell r="V118" t="str">
            <v xml:space="preserve"> 1/08/2024</v>
          </cell>
          <cell r="W118" t="str">
            <v xml:space="preserve"> 1/02/2025</v>
          </cell>
        </row>
        <row r="119">
          <cell r="A119" t="str">
            <v>GABRIELA CRUZ</v>
          </cell>
          <cell r="C119" t="str">
            <v xml:space="preserve">16.1-DEPARTAMENTO DE ESTUDIOS Y CAPACITACION MUNICIPAL                          </v>
          </cell>
          <cell r="D119" t="str">
            <v xml:space="preserve">FACILITADOR(A)                          </v>
          </cell>
          <cell r="G119">
            <v>45000</v>
          </cell>
          <cell r="H119">
            <v>1148.33</v>
          </cell>
          <cell r="I119">
            <v>1291.5</v>
          </cell>
          <cell r="J119">
            <v>1368</v>
          </cell>
          <cell r="K119">
            <v>0</v>
          </cell>
          <cell r="L119">
            <v>0</v>
          </cell>
          <cell r="M119">
            <v>0</v>
          </cell>
          <cell r="P119">
            <v>0</v>
          </cell>
          <cell r="S119">
            <v>3807.83</v>
          </cell>
          <cell r="T119">
            <v>41192.17</v>
          </cell>
          <cell r="U119" t="str">
            <v xml:space="preserve">Femenino  </v>
          </cell>
          <cell r="V119" t="str">
            <v xml:space="preserve"> 3/02/2025</v>
          </cell>
          <cell r="W119" t="str">
            <v xml:space="preserve"> 3/08/2025</v>
          </cell>
        </row>
        <row r="120">
          <cell r="A120" t="str">
            <v>ALBERTO MARTIN NUÑEZ RODRIGUEZ</v>
          </cell>
          <cell r="C120" t="str">
            <v xml:space="preserve">17.1-DPTO. DE ASESORIA CONST. MNCPLS                                            </v>
          </cell>
          <cell r="D120" t="str">
            <v xml:space="preserve">INGENIERO                               </v>
          </cell>
          <cell r="G120">
            <v>60000</v>
          </cell>
          <cell r="H120">
            <v>3486.65</v>
          </cell>
          <cell r="I120">
            <v>1722</v>
          </cell>
          <cell r="J120">
            <v>1824</v>
          </cell>
          <cell r="K120">
            <v>0</v>
          </cell>
          <cell r="L120">
            <v>0</v>
          </cell>
          <cell r="M120">
            <v>9924.18</v>
          </cell>
          <cell r="P120">
            <v>0</v>
          </cell>
          <cell r="S120">
            <v>16956.830000000002</v>
          </cell>
          <cell r="T120">
            <v>43043.17</v>
          </cell>
          <cell r="U120" t="str">
            <v xml:space="preserve">Masculino </v>
          </cell>
          <cell r="V120" t="str">
            <v xml:space="preserve"> 1/09/2024</v>
          </cell>
          <cell r="W120" t="str">
            <v xml:space="preserve"> 1/03/2025</v>
          </cell>
        </row>
        <row r="121">
          <cell r="A121" t="str">
            <v>JUAN GUILLERMO ACOSTA</v>
          </cell>
          <cell r="C121" t="str">
            <v xml:space="preserve">17.1-DPTO. DE ASESORIA CONST. MNCPLS                                            </v>
          </cell>
          <cell r="D121" t="str">
            <v xml:space="preserve">COORDINADOR DE CONST MNCPLS.            </v>
          </cell>
          <cell r="G121">
            <v>50000</v>
          </cell>
          <cell r="H121">
            <v>1854</v>
          </cell>
          <cell r="I121">
            <v>1435</v>
          </cell>
          <cell r="J121">
            <v>1520</v>
          </cell>
          <cell r="K121">
            <v>0</v>
          </cell>
          <cell r="L121">
            <v>0</v>
          </cell>
          <cell r="M121">
            <v>0</v>
          </cell>
          <cell r="P121">
            <v>0</v>
          </cell>
          <cell r="S121">
            <v>4809</v>
          </cell>
          <cell r="T121">
            <v>45191</v>
          </cell>
          <cell r="U121" t="str">
            <v xml:space="preserve">Masculino </v>
          </cell>
          <cell r="V121" t="str">
            <v xml:space="preserve"> 1/09/2024</v>
          </cell>
          <cell r="W121" t="str">
            <v xml:space="preserve"> 1/03/2025</v>
          </cell>
        </row>
        <row r="122">
          <cell r="A122" t="str">
            <v>JULIO CESAR BARRANCO LOPEZ</v>
          </cell>
          <cell r="C122" t="str">
            <v xml:space="preserve">17.1-DPTO. DE ASESORIA CONST. MNCPLS                                            </v>
          </cell>
          <cell r="D122" t="str">
            <v xml:space="preserve">INGENIERO                               </v>
          </cell>
          <cell r="G122">
            <v>50000</v>
          </cell>
          <cell r="H122">
            <v>1854</v>
          </cell>
          <cell r="I122">
            <v>1435</v>
          </cell>
          <cell r="J122">
            <v>1520</v>
          </cell>
          <cell r="K122">
            <v>0</v>
          </cell>
          <cell r="L122">
            <v>0</v>
          </cell>
          <cell r="M122">
            <v>0</v>
          </cell>
          <cell r="P122">
            <v>0</v>
          </cell>
          <cell r="S122">
            <v>4809</v>
          </cell>
          <cell r="T122">
            <v>45191</v>
          </cell>
          <cell r="U122" t="str">
            <v xml:space="preserve">Masculino </v>
          </cell>
          <cell r="V122" t="str">
            <v xml:space="preserve"> 2/12/2024</v>
          </cell>
          <cell r="W122" t="str">
            <v xml:space="preserve"> 2/06/2025</v>
          </cell>
        </row>
        <row r="123">
          <cell r="A123" t="str">
            <v>KEILIN AGUSTIN MORA MEDINA</v>
          </cell>
          <cell r="C123" t="str">
            <v xml:space="preserve">17.1-DPTO. DE ASESORIA CONST. MNCPLS                                            </v>
          </cell>
          <cell r="D123" t="str">
            <v xml:space="preserve">ARQUITECTO                              </v>
          </cell>
          <cell r="G123">
            <v>55000</v>
          </cell>
          <cell r="H123">
            <v>2559.6799999999998</v>
          </cell>
          <cell r="I123">
            <v>1578.5</v>
          </cell>
          <cell r="J123">
            <v>1672</v>
          </cell>
          <cell r="K123">
            <v>0</v>
          </cell>
          <cell r="L123">
            <v>0</v>
          </cell>
          <cell r="M123">
            <v>0</v>
          </cell>
          <cell r="P123">
            <v>0</v>
          </cell>
          <cell r="S123">
            <v>5810.18</v>
          </cell>
          <cell r="T123">
            <v>49189.82</v>
          </cell>
          <cell r="U123" t="str">
            <v xml:space="preserve">Masculino </v>
          </cell>
          <cell r="V123" t="str">
            <v xml:space="preserve"> 2/12/2024</v>
          </cell>
          <cell r="W123" t="str">
            <v xml:space="preserve"> 2/06/2025</v>
          </cell>
        </row>
        <row r="124">
          <cell r="A124" t="str">
            <v>MAGDELYN ALTAGRACIA RODRIGUEZ OLIVIER</v>
          </cell>
          <cell r="C124" t="str">
            <v xml:space="preserve">17.1-DPTO. DE ASESORIA CONST. MNCPLS                                            </v>
          </cell>
          <cell r="D124" t="str">
            <v xml:space="preserve">TECNICO ADMINISTRATIVO                  </v>
          </cell>
          <cell r="G124">
            <v>45000</v>
          </cell>
          <cell r="H124">
            <v>1148.33</v>
          </cell>
          <cell r="I124">
            <v>1291.5</v>
          </cell>
          <cell r="J124">
            <v>1368</v>
          </cell>
          <cell r="K124">
            <v>0</v>
          </cell>
          <cell r="L124">
            <v>0</v>
          </cell>
          <cell r="M124">
            <v>0</v>
          </cell>
          <cell r="P124">
            <v>0</v>
          </cell>
          <cell r="S124">
            <v>3807.83</v>
          </cell>
          <cell r="T124">
            <v>41192.17</v>
          </cell>
          <cell r="U124" t="str">
            <v xml:space="preserve">Femenino  </v>
          </cell>
          <cell r="V124" t="str">
            <v>16/10/2024</v>
          </cell>
          <cell r="W124" t="str">
            <v>16/04/2025</v>
          </cell>
        </row>
        <row r="125">
          <cell r="A125" t="str">
            <v>NELSON DARIO PEÑA LUNA</v>
          </cell>
          <cell r="C125" t="str">
            <v xml:space="preserve">17.1-DPTO. DE ASESORIA CONST. MNCPLS                                            </v>
          </cell>
          <cell r="D125" t="str">
            <v xml:space="preserve">DIRECTOR CONSTRUCIONES MNCPLES          </v>
          </cell>
          <cell r="G125">
            <v>150000</v>
          </cell>
          <cell r="H125">
            <v>23866.69</v>
          </cell>
          <cell r="I125">
            <v>4305</v>
          </cell>
          <cell r="J125">
            <v>4560</v>
          </cell>
          <cell r="K125">
            <v>0</v>
          </cell>
          <cell r="L125">
            <v>3895.2</v>
          </cell>
          <cell r="M125">
            <v>3000</v>
          </cell>
          <cell r="P125">
            <v>0</v>
          </cell>
          <cell r="S125">
            <v>39626.89</v>
          </cell>
          <cell r="T125">
            <v>110373.11</v>
          </cell>
          <cell r="U125" t="str">
            <v xml:space="preserve">Masculino </v>
          </cell>
          <cell r="V125" t="str">
            <v xml:space="preserve"> 1/10/2024</v>
          </cell>
          <cell r="W125" t="str">
            <v xml:space="preserve"> 1/04/2025</v>
          </cell>
        </row>
        <row r="126">
          <cell r="A126" t="str">
            <v>STAYLIN MENDOZA HEREDIA</v>
          </cell>
          <cell r="C126" t="str">
            <v xml:space="preserve">17.1-DPTO. DE ASESORIA CONST. MNCPLS                                            </v>
          </cell>
          <cell r="D126" t="str">
            <v xml:space="preserve">INGENIERO CIVIL                         </v>
          </cell>
          <cell r="G126">
            <v>55000</v>
          </cell>
          <cell r="H126">
            <v>2559.6799999999998</v>
          </cell>
          <cell r="I126">
            <v>1578.5</v>
          </cell>
          <cell r="J126">
            <v>1672</v>
          </cell>
          <cell r="K126">
            <v>0</v>
          </cell>
          <cell r="L126">
            <v>0</v>
          </cell>
          <cell r="M126">
            <v>1500</v>
          </cell>
          <cell r="P126">
            <v>0</v>
          </cell>
          <cell r="S126">
            <v>7310.18</v>
          </cell>
          <cell r="T126">
            <v>47689.82</v>
          </cell>
          <cell r="U126" t="str">
            <v xml:space="preserve">Masculino </v>
          </cell>
          <cell r="V126" t="str">
            <v xml:space="preserve"> 1/08/2024</v>
          </cell>
          <cell r="W126" t="str">
            <v xml:space="preserve"> 1/02/2025</v>
          </cell>
        </row>
        <row r="127">
          <cell r="A127" t="str">
            <v>STEPHANY ESTHERLING CASTRO DE LA CRUZ</v>
          </cell>
          <cell r="C127" t="str">
            <v xml:space="preserve">17.1-DPTO. DE ASESORIA CONST. MNCPLS                                            </v>
          </cell>
          <cell r="D127" t="str">
            <v xml:space="preserve">INGENIERO CIVIL                         </v>
          </cell>
          <cell r="G127">
            <v>55000</v>
          </cell>
          <cell r="H127">
            <v>2559.6799999999998</v>
          </cell>
          <cell r="I127">
            <v>1578.5</v>
          </cell>
          <cell r="J127">
            <v>1672</v>
          </cell>
          <cell r="K127">
            <v>0</v>
          </cell>
          <cell r="L127">
            <v>0</v>
          </cell>
          <cell r="M127">
            <v>0</v>
          </cell>
          <cell r="P127">
            <v>0</v>
          </cell>
          <cell r="S127">
            <v>5810.18</v>
          </cell>
          <cell r="T127">
            <v>49189.82</v>
          </cell>
          <cell r="U127" t="str">
            <v xml:space="preserve">Femenino  </v>
          </cell>
          <cell r="V127" t="str">
            <v xml:space="preserve"> 2/12/2024</v>
          </cell>
          <cell r="W127" t="str">
            <v xml:space="preserve"> 2/06/2024</v>
          </cell>
        </row>
        <row r="128">
          <cell r="A128" t="str">
            <v>WILBERT RAFAEL DOMINGUEZ VILLANUEVA</v>
          </cell>
          <cell r="C128" t="str">
            <v xml:space="preserve">17.1-DPTO. DE ASESORIA CONST. MNCPLS                                            </v>
          </cell>
          <cell r="D128" t="str">
            <v xml:space="preserve">INGENIERO                               </v>
          </cell>
          <cell r="G128">
            <v>50000</v>
          </cell>
          <cell r="H128">
            <v>1854</v>
          </cell>
          <cell r="I128">
            <v>1435</v>
          </cell>
          <cell r="J128">
            <v>1520</v>
          </cell>
          <cell r="K128">
            <v>0</v>
          </cell>
          <cell r="L128">
            <v>0</v>
          </cell>
          <cell r="M128">
            <v>0</v>
          </cell>
          <cell r="P128">
            <v>0</v>
          </cell>
          <cell r="S128">
            <v>4809</v>
          </cell>
          <cell r="T128">
            <v>45191</v>
          </cell>
          <cell r="U128" t="str">
            <v xml:space="preserve">Masculino </v>
          </cell>
          <cell r="V128" t="str">
            <v xml:space="preserve"> 2/12/2024</v>
          </cell>
          <cell r="W128" t="str">
            <v xml:space="preserve"> 2/06/2024</v>
          </cell>
        </row>
        <row r="129">
          <cell r="A129" t="str">
            <v>YARISSA MARLENE PEREZ TORIBIO</v>
          </cell>
          <cell r="C129" t="str">
            <v xml:space="preserve">17.1-DPTO. DE ASESORIA CONST. MNCPLS                                            </v>
          </cell>
          <cell r="D129" t="str">
            <v xml:space="preserve">INGENIERO                               </v>
          </cell>
          <cell r="G129">
            <v>55000</v>
          </cell>
          <cell r="H129">
            <v>2559.6799999999998</v>
          </cell>
          <cell r="I129">
            <v>1578.5</v>
          </cell>
          <cell r="J129">
            <v>1672</v>
          </cell>
          <cell r="K129">
            <v>0</v>
          </cell>
          <cell r="L129">
            <v>0</v>
          </cell>
          <cell r="M129">
            <v>0</v>
          </cell>
          <cell r="P129">
            <v>0</v>
          </cell>
          <cell r="S129">
            <v>5810.18</v>
          </cell>
          <cell r="T129">
            <v>49189.82</v>
          </cell>
          <cell r="U129" t="str">
            <v xml:space="preserve">Femenino  </v>
          </cell>
          <cell r="V129" t="str">
            <v xml:space="preserve"> 1/09/2024</v>
          </cell>
          <cell r="W129" t="str">
            <v xml:space="preserve"> 1/03/2025</v>
          </cell>
        </row>
        <row r="130">
          <cell r="A130" t="str">
            <v>PEDRO EMMANUEL ACOSTA RODRIGUEZ</v>
          </cell>
          <cell r="C130" t="str">
            <v xml:space="preserve">17.1.1-SECCION DE TOPOGRAFIA                                                    </v>
          </cell>
          <cell r="D130" t="str">
            <v xml:space="preserve">TOPOGRAFO                               </v>
          </cell>
          <cell r="G130">
            <v>46000</v>
          </cell>
          <cell r="H130">
            <v>1289.46</v>
          </cell>
          <cell r="I130">
            <v>1320.2</v>
          </cell>
          <cell r="J130">
            <v>1398.4</v>
          </cell>
          <cell r="K130">
            <v>0</v>
          </cell>
          <cell r="L130">
            <v>0</v>
          </cell>
          <cell r="M130">
            <v>0</v>
          </cell>
          <cell r="P130">
            <v>0</v>
          </cell>
          <cell r="S130">
            <v>4008.06</v>
          </cell>
          <cell r="T130">
            <v>41991.94</v>
          </cell>
          <cell r="U130" t="str">
            <v xml:space="preserve">Masculino </v>
          </cell>
          <cell r="V130" t="str">
            <v xml:space="preserve"> 1/09/2024</v>
          </cell>
          <cell r="W130" t="str">
            <v xml:space="preserve"> 1/03/2025</v>
          </cell>
        </row>
        <row r="131">
          <cell r="A131" t="str">
            <v>KARLA NOELIA CONCEPCION MEDINA</v>
          </cell>
          <cell r="C131" t="str">
            <v xml:space="preserve">17.2-DPTO. DE PLANEAMIENTO URBANO                                               </v>
          </cell>
          <cell r="D131" t="str">
            <v xml:space="preserve">COORDINADOR(A)                          </v>
          </cell>
          <cell r="G131">
            <v>85000</v>
          </cell>
          <cell r="H131">
            <v>8577.06</v>
          </cell>
          <cell r="I131">
            <v>2439.5</v>
          </cell>
          <cell r="J131">
            <v>2584</v>
          </cell>
          <cell r="K131">
            <v>0</v>
          </cell>
          <cell r="L131">
            <v>0</v>
          </cell>
          <cell r="M131">
            <v>0</v>
          </cell>
          <cell r="P131">
            <v>0</v>
          </cell>
          <cell r="S131">
            <v>13600.56</v>
          </cell>
          <cell r="T131">
            <v>71399.44</v>
          </cell>
          <cell r="U131" t="str">
            <v xml:space="preserve">Femenino  </v>
          </cell>
          <cell r="V131" t="str">
            <v xml:space="preserve"> 1/11/2024</v>
          </cell>
          <cell r="W131" t="str">
            <v xml:space="preserve"> 1/05/2025</v>
          </cell>
        </row>
        <row r="132">
          <cell r="A132" t="str">
            <v>PEDRO LUIS GAGO CLERIGO</v>
          </cell>
          <cell r="C132" t="str">
            <v>27-DEPARTAMENTO DE DESARROLLO DE SISTEMAS DE INFORMACION DE LA GESTION MUNICIPAL</v>
          </cell>
          <cell r="D132" t="str">
            <v xml:space="preserve">ENCARGADO(A)                            </v>
          </cell>
          <cell r="G132">
            <v>130000</v>
          </cell>
          <cell r="H132">
            <v>19162.189999999999</v>
          </cell>
          <cell r="I132">
            <v>3731</v>
          </cell>
          <cell r="J132">
            <v>3952</v>
          </cell>
          <cell r="K132">
            <v>0</v>
          </cell>
          <cell r="L132">
            <v>0</v>
          </cell>
          <cell r="M132">
            <v>0</v>
          </cell>
          <cell r="P132">
            <v>0</v>
          </cell>
          <cell r="S132">
            <v>26845.19</v>
          </cell>
          <cell r="T132">
            <v>103154.81</v>
          </cell>
          <cell r="U132" t="str">
            <v xml:space="preserve">Masculino </v>
          </cell>
          <cell r="V132" t="str">
            <v xml:space="preserve"> 1/01/2025</v>
          </cell>
          <cell r="W132" t="str">
            <v xml:space="preserve"> 1/07/2025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MPE"/>
    </sheetNames>
    <sheetDataSet>
      <sheetData sheetId="0">
        <row r="2"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U2">
            <v>17986.060000000001</v>
          </cell>
          <cell r="V2">
            <v>3587.5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25373.56</v>
          </cell>
        </row>
        <row r="3"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U3">
            <v>17986.060000000001</v>
          </cell>
          <cell r="V3">
            <v>3587.5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25373.56</v>
          </cell>
        </row>
        <row r="4"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U4">
            <v>17986.060000000001</v>
          </cell>
          <cell r="V4">
            <v>3587.5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25373.56</v>
          </cell>
        </row>
        <row r="5"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U5">
            <v>17986.060000000001</v>
          </cell>
          <cell r="V5">
            <v>3587.5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25373.56</v>
          </cell>
        </row>
        <row r="6"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U6">
            <v>17986.060000000001</v>
          </cell>
          <cell r="V6">
            <v>3587.5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25373.56</v>
          </cell>
        </row>
        <row r="7"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U7">
            <v>17986.060000000001</v>
          </cell>
          <cell r="V7">
            <v>3587.5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25373.56</v>
          </cell>
        </row>
        <row r="8"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U8">
            <v>17986.060000000001</v>
          </cell>
          <cell r="V8">
            <v>3587.5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25373.56</v>
          </cell>
        </row>
        <row r="9">
          <cell r="G9" t="str">
            <v xml:space="preserve">10.4-DPTO. DE PROG. ESP. PARA LOS GOB. LOC.                                     </v>
          </cell>
          <cell r="H9" t="str">
            <v xml:space="preserve">SUB-COORD.DE EQUIPOS DE CAMPO           </v>
          </cell>
          <cell r="U9">
            <v>21514.44</v>
          </cell>
          <cell r="V9">
            <v>4018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29788.44</v>
          </cell>
        </row>
        <row r="10"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U10">
            <v>17986.060000000001</v>
          </cell>
          <cell r="V10">
            <v>3587.5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E10">
            <v>25373.56</v>
          </cell>
        </row>
        <row r="11">
          <cell r="G11" t="str">
            <v xml:space="preserve">10.4-DPTO. DE PROG. ESP. PARA LOS GOB. LOC.                                     </v>
          </cell>
          <cell r="H11" t="str">
            <v xml:space="preserve">ASISTENTE TECNICO DE EQUIPOS DE CAMPO   </v>
          </cell>
          <cell r="U11">
            <v>17986.060000000001</v>
          </cell>
          <cell r="V11">
            <v>3587.5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E11">
            <v>25373.56</v>
          </cell>
        </row>
        <row r="12">
          <cell r="G12" t="str">
            <v xml:space="preserve">10.4-DPTO. DE PROG. ESP. PARA LOS GOB. LOC.                                     </v>
          </cell>
          <cell r="H12" t="str">
            <v xml:space="preserve">ASISTENTE DE GABINETE                   </v>
          </cell>
          <cell r="U12">
            <v>160.38</v>
          </cell>
          <cell r="V12">
            <v>1090.5999999999999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2406.1799999999998</v>
          </cell>
        </row>
        <row r="13">
          <cell r="G13" t="str">
            <v xml:space="preserve">10.4-DPTO. DE PROG. ESP. PARA LOS GOB. LOC.                                     </v>
          </cell>
          <cell r="H13" t="str">
            <v xml:space="preserve">ASISTENTE TECNICO DE EQUIPOS DE CAMPO   </v>
          </cell>
          <cell r="U13">
            <v>17986.060000000001</v>
          </cell>
          <cell r="V13">
            <v>3587.5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25373.56</v>
          </cell>
        </row>
        <row r="14"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U14">
            <v>17986.060000000001</v>
          </cell>
          <cell r="V14">
            <v>3587.5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E14">
            <v>25373.56</v>
          </cell>
        </row>
        <row r="15"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U15">
            <v>17986.060000000001</v>
          </cell>
          <cell r="V15">
            <v>3587.5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25373.56</v>
          </cell>
        </row>
        <row r="16">
          <cell r="G16" t="str">
            <v xml:space="preserve">10.4-DPTO. DE PROG. ESP. PARA LOS GOB. LOC.                                     </v>
          </cell>
          <cell r="H16" t="str">
            <v xml:space="preserve">CHOFER                                  </v>
          </cell>
          <cell r="U16">
            <v>0</v>
          </cell>
          <cell r="V16">
            <v>861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1773</v>
          </cell>
        </row>
        <row r="17">
          <cell r="G17" t="str">
            <v xml:space="preserve">10.4-DPTO. DE PROG. ESP. PARA LOS GOB. LOC.                                     </v>
          </cell>
          <cell r="H17" t="str">
            <v xml:space="preserve">COORDINADOR DE EQUIPOS                  </v>
          </cell>
          <cell r="U17">
            <v>23437.82</v>
          </cell>
          <cell r="V17">
            <v>4305</v>
          </cell>
          <cell r="X17">
            <v>1715.46</v>
          </cell>
          <cell r="Y17">
            <v>0</v>
          </cell>
          <cell r="Z17">
            <v>0</v>
          </cell>
          <cell r="AB17">
            <v>0</v>
          </cell>
          <cell r="AE17">
            <v>34018.28</v>
          </cell>
        </row>
        <row r="18">
          <cell r="G18" t="str">
            <v xml:space="preserve">10.4-DPTO. DE PROG. ESP. PARA LOS GOB. LOC.                                     </v>
          </cell>
          <cell r="H18" t="str">
            <v xml:space="preserve">SUB-COORD.DE EQUIPOS DE CAMPO           </v>
          </cell>
          <cell r="U18">
            <v>21514.44</v>
          </cell>
          <cell r="V18">
            <v>4018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29788.44</v>
          </cell>
        </row>
        <row r="19">
          <cell r="G19" t="str">
            <v xml:space="preserve">10.4-DPTO. DE PROG. ESP. PARA LOS GOB. LOC.                                     </v>
          </cell>
          <cell r="H19" t="str">
            <v xml:space="preserve">SUB-COORD.DE EQUIPOS DE CAMPO           </v>
          </cell>
          <cell r="U19">
            <v>21514.44</v>
          </cell>
          <cell r="V19">
            <v>4018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E19">
            <v>29788.44</v>
          </cell>
        </row>
        <row r="20">
          <cell r="G20" t="str">
            <v xml:space="preserve">10.4-DPTO. DE PROG. ESP. PARA LOS GOB. LOC.                                     </v>
          </cell>
          <cell r="H20" t="str">
            <v xml:space="preserve">TECNICO AUXILIAR                        </v>
          </cell>
          <cell r="U20">
            <v>0</v>
          </cell>
          <cell r="V20">
            <v>1004.5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2068.5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 t="str">
            <v>LUZ ALBANIA SANCHEZ</v>
          </cell>
          <cell r="K2">
            <v>45000</v>
          </cell>
          <cell r="U2">
            <v>1148.33</v>
          </cell>
          <cell r="V2">
            <v>1291.5</v>
          </cell>
          <cell r="W2">
            <v>1368</v>
          </cell>
          <cell r="X2">
            <v>0</v>
          </cell>
          <cell r="Y2">
            <v>0</v>
          </cell>
          <cell r="AA2">
            <v>0</v>
          </cell>
          <cell r="AE2">
            <v>3807.83</v>
          </cell>
          <cell r="AH2" t="str">
            <v xml:space="preserve">Femenino  </v>
          </cell>
        </row>
        <row r="3">
          <cell r="A3" t="str">
            <v>RAMON EMILIO VARGAS SANCHEZ</v>
          </cell>
          <cell r="K3">
            <v>16500</v>
          </cell>
          <cell r="U3">
            <v>0</v>
          </cell>
          <cell r="V3">
            <v>473.55</v>
          </cell>
          <cell r="W3">
            <v>501.6</v>
          </cell>
          <cell r="X3">
            <v>0</v>
          </cell>
          <cell r="Y3">
            <v>0</v>
          </cell>
          <cell r="AA3">
            <v>0</v>
          </cell>
          <cell r="AE3">
            <v>975.15</v>
          </cell>
          <cell r="AH3" t="str">
            <v xml:space="preserve">Masculino </v>
          </cell>
        </row>
        <row r="4">
          <cell r="A4" t="str">
            <v>ECOLASTICA GUERRERO CASTILLO</v>
          </cell>
          <cell r="K4">
            <v>16500</v>
          </cell>
          <cell r="U4">
            <v>0</v>
          </cell>
          <cell r="V4">
            <v>473.55</v>
          </cell>
          <cell r="W4">
            <v>501.6</v>
          </cell>
          <cell r="X4">
            <v>0</v>
          </cell>
          <cell r="Y4">
            <v>0</v>
          </cell>
          <cell r="AA4">
            <v>0</v>
          </cell>
          <cell r="AE4">
            <v>975.15</v>
          </cell>
          <cell r="AH4" t="str">
            <v xml:space="preserve">Femenino  </v>
          </cell>
        </row>
        <row r="5">
          <cell r="A5" t="str">
            <v>JOSE ANT. DE JS. BEATO RODRIGUEZ</v>
          </cell>
          <cell r="K5">
            <v>31500</v>
          </cell>
          <cell r="U5">
            <v>0</v>
          </cell>
          <cell r="V5">
            <v>904.05</v>
          </cell>
          <cell r="W5">
            <v>957.6</v>
          </cell>
          <cell r="X5">
            <v>0</v>
          </cell>
          <cell r="Y5">
            <v>0</v>
          </cell>
          <cell r="AA5">
            <v>0</v>
          </cell>
          <cell r="AE5">
            <v>1861.65</v>
          </cell>
          <cell r="AH5" t="str">
            <v xml:space="preserve">Masculino </v>
          </cell>
        </row>
        <row r="6">
          <cell r="A6" t="str">
            <v>NERYS SANCHEZ  MATOS</v>
          </cell>
          <cell r="K6">
            <v>75000</v>
          </cell>
          <cell r="U6">
            <v>6309.35</v>
          </cell>
          <cell r="V6">
            <v>2152.5</v>
          </cell>
          <cell r="W6">
            <v>2280</v>
          </cell>
          <cell r="X6">
            <v>0</v>
          </cell>
          <cell r="Y6">
            <v>0</v>
          </cell>
          <cell r="AA6">
            <v>0</v>
          </cell>
          <cell r="AE6">
            <v>10741.85</v>
          </cell>
          <cell r="AH6" t="str">
            <v xml:space="preserve">Masculino </v>
          </cell>
        </row>
        <row r="7">
          <cell r="A7" t="str">
            <v>RAMON EUCLIDES GOMEZ SANCHEZ</v>
          </cell>
          <cell r="K7">
            <v>65000</v>
          </cell>
          <cell r="U7">
            <v>4427.55</v>
          </cell>
          <cell r="V7">
            <v>1865.5</v>
          </cell>
          <cell r="W7">
            <v>1976</v>
          </cell>
          <cell r="X7">
            <v>0</v>
          </cell>
          <cell r="Y7">
            <v>0</v>
          </cell>
          <cell r="AA7">
            <v>0</v>
          </cell>
          <cell r="AE7">
            <v>8269.0499999999993</v>
          </cell>
          <cell r="AH7" t="str">
            <v xml:space="preserve">Masculino </v>
          </cell>
        </row>
        <row r="8">
          <cell r="A8" t="str">
            <v>BELQUIS MARITZA MOTA GUERRERO</v>
          </cell>
          <cell r="K8">
            <v>25000</v>
          </cell>
          <cell r="U8">
            <v>0</v>
          </cell>
          <cell r="V8">
            <v>717.5</v>
          </cell>
          <cell r="W8">
            <v>760</v>
          </cell>
          <cell r="X8">
            <v>0</v>
          </cell>
          <cell r="Y8">
            <v>0</v>
          </cell>
          <cell r="AA8">
            <v>0</v>
          </cell>
          <cell r="AE8">
            <v>1477.5</v>
          </cell>
          <cell r="AH8" t="str">
            <v xml:space="preserve">Femenino  </v>
          </cell>
        </row>
        <row r="9">
          <cell r="A9" t="str">
            <v>DARICO ANTONIO CASTILLO CRUCEN</v>
          </cell>
          <cell r="K9">
            <v>22000</v>
          </cell>
          <cell r="U9">
            <v>0</v>
          </cell>
          <cell r="V9">
            <v>631.4</v>
          </cell>
          <cell r="W9">
            <v>668.8</v>
          </cell>
          <cell r="X9">
            <v>0</v>
          </cell>
          <cell r="Y9">
            <v>0</v>
          </cell>
          <cell r="AA9">
            <v>0</v>
          </cell>
          <cell r="AE9">
            <v>1300.2</v>
          </cell>
          <cell r="AH9" t="str">
            <v xml:space="preserve">Masculino </v>
          </cell>
        </row>
        <row r="10">
          <cell r="A10" t="str">
            <v>FEDERICO FLORES QUEZADA</v>
          </cell>
          <cell r="K10">
            <v>58000</v>
          </cell>
          <cell r="U10">
            <v>2767.2</v>
          </cell>
          <cell r="V10">
            <v>1664.6</v>
          </cell>
          <cell r="W10">
            <v>1763.2</v>
          </cell>
          <cell r="X10">
            <v>1715.46</v>
          </cell>
          <cell r="Y10">
            <v>0</v>
          </cell>
          <cell r="AA10">
            <v>0</v>
          </cell>
          <cell r="AE10">
            <v>7910.46</v>
          </cell>
          <cell r="AH10" t="str">
            <v xml:space="preserve">Masculino </v>
          </cell>
        </row>
        <row r="11">
          <cell r="A11" t="str">
            <v>TIRSO SEPULVEDA CONTRERAS</v>
          </cell>
          <cell r="K11">
            <v>27000</v>
          </cell>
          <cell r="U11">
            <v>0</v>
          </cell>
          <cell r="V11">
            <v>774.9</v>
          </cell>
          <cell r="W11">
            <v>820.8</v>
          </cell>
          <cell r="X11">
            <v>1715.46</v>
          </cell>
          <cell r="Y11">
            <v>0</v>
          </cell>
          <cell r="AA11">
            <v>0</v>
          </cell>
          <cell r="AE11">
            <v>3311.16</v>
          </cell>
          <cell r="AH11" t="str">
            <v xml:space="preserve">Masculino </v>
          </cell>
        </row>
        <row r="12">
          <cell r="A12" t="str">
            <v>BENERO MONTERO</v>
          </cell>
          <cell r="K12">
            <v>20000</v>
          </cell>
          <cell r="U12">
            <v>0</v>
          </cell>
          <cell r="V12">
            <v>574</v>
          </cell>
          <cell r="W12">
            <v>608</v>
          </cell>
          <cell r="X12">
            <v>0</v>
          </cell>
          <cell r="Y12">
            <v>0</v>
          </cell>
          <cell r="AA12">
            <v>0</v>
          </cell>
          <cell r="AE12">
            <v>1182</v>
          </cell>
          <cell r="AH12" t="str">
            <v xml:space="preserve">Masculino </v>
          </cell>
        </row>
        <row r="13">
          <cell r="A13" t="str">
            <v>JORGE LORENZO MENA</v>
          </cell>
          <cell r="K13">
            <v>21000</v>
          </cell>
          <cell r="U13">
            <v>0</v>
          </cell>
          <cell r="V13">
            <v>602.70000000000005</v>
          </cell>
          <cell r="W13">
            <v>638.4</v>
          </cell>
          <cell r="X13">
            <v>0</v>
          </cell>
          <cell r="Y13">
            <v>0</v>
          </cell>
          <cell r="AA13">
            <v>0</v>
          </cell>
          <cell r="AE13">
            <v>1241.0999999999999</v>
          </cell>
          <cell r="AH13" t="str">
            <v xml:space="preserve">Masculino </v>
          </cell>
        </row>
        <row r="14">
          <cell r="A14" t="str">
            <v>LUIS ANTONIO REYES ALVAREZ</v>
          </cell>
          <cell r="K14">
            <v>27000</v>
          </cell>
          <cell r="U14">
            <v>0</v>
          </cell>
          <cell r="V14">
            <v>774.9</v>
          </cell>
          <cell r="W14">
            <v>820.8</v>
          </cell>
          <cell r="X14">
            <v>0</v>
          </cell>
          <cell r="Y14">
            <v>0</v>
          </cell>
          <cell r="AA14">
            <v>0</v>
          </cell>
          <cell r="AE14">
            <v>1595.7</v>
          </cell>
          <cell r="AH14" t="str">
            <v xml:space="preserve">Masculino </v>
          </cell>
        </row>
        <row r="15">
          <cell r="A15" t="str">
            <v>FERNANDO DE LA CRUZ DE LACRUZ</v>
          </cell>
          <cell r="K15">
            <v>21000</v>
          </cell>
          <cell r="U15">
            <v>0</v>
          </cell>
          <cell r="V15">
            <v>602.70000000000005</v>
          </cell>
          <cell r="W15">
            <v>638.4</v>
          </cell>
          <cell r="X15">
            <v>0</v>
          </cell>
          <cell r="Y15">
            <v>0</v>
          </cell>
          <cell r="AA15">
            <v>0</v>
          </cell>
          <cell r="AE15">
            <v>1241.0999999999999</v>
          </cell>
          <cell r="AH15" t="str">
            <v xml:space="preserve">Masculino </v>
          </cell>
        </row>
        <row r="16">
          <cell r="A16" t="str">
            <v>FRANCISCA NELLY SANTANA VARELA</v>
          </cell>
          <cell r="K16">
            <v>19800</v>
          </cell>
          <cell r="U16">
            <v>0</v>
          </cell>
          <cell r="V16">
            <v>568.26</v>
          </cell>
          <cell r="W16">
            <v>601.91999999999996</v>
          </cell>
          <cell r="X16">
            <v>0</v>
          </cell>
          <cell r="Y16">
            <v>0</v>
          </cell>
          <cell r="AA16">
            <v>0</v>
          </cell>
          <cell r="AE16">
            <v>1170.18</v>
          </cell>
          <cell r="AH16" t="str">
            <v xml:space="preserve">Femenino  </v>
          </cell>
        </row>
        <row r="17">
          <cell r="A17" t="str">
            <v>MARIA JULIANA ABREU</v>
          </cell>
          <cell r="K17">
            <v>23000</v>
          </cell>
          <cell r="U17">
            <v>0</v>
          </cell>
          <cell r="V17">
            <v>660.1</v>
          </cell>
          <cell r="W17">
            <v>699.2</v>
          </cell>
          <cell r="X17">
            <v>0</v>
          </cell>
          <cell r="Y17">
            <v>0</v>
          </cell>
          <cell r="AA17">
            <v>0</v>
          </cell>
          <cell r="AE17">
            <v>1359.3</v>
          </cell>
          <cell r="AH17" t="str">
            <v xml:space="preserve">Femenino  </v>
          </cell>
        </row>
        <row r="18">
          <cell r="A18" t="str">
            <v>SANTA ELISA BREA MARTINEZ</v>
          </cell>
          <cell r="K18">
            <v>15400</v>
          </cell>
          <cell r="U18">
            <v>0</v>
          </cell>
          <cell r="V18">
            <v>441.98</v>
          </cell>
          <cell r="W18">
            <v>468.16</v>
          </cell>
          <cell r="X18">
            <v>1715.46</v>
          </cell>
          <cell r="Y18">
            <v>0</v>
          </cell>
          <cell r="AA18">
            <v>0</v>
          </cell>
          <cell r="AE18">
            <v>2625.6</v>
          </cell>
          <cell r="AH18" t="str">
            <v xml:space="preserve">Femenino  </v>
          </cell>
        </row>
        <row r="19">
          <cell r="A19" t="str">
            <v>SONIA VALDEZ ALCEQUIES</v>
          </cell>
          <cell r="K19">
            <v>18000</v>
          </cell>
          <cell r="U19">
            <v>0</v>
          </cell>
          <cell r="V19">
            <v>516.6</v>
          </cell>
          <cell r="W19">
            <v>547.20000000000005</v>
          </cell>
          <cell r="X19">
            <v>0</v>
          </cell>
          <cell r="Y19">
            <v>0</v>
          </cell>
          <cell r="AA19">
            <v>0</v>
          </cell>
          <cell r="AE19">
            <v>1063.8</v>
          </cell>
          <cell r="AH19" t="str">
            <v xml:space="preserve">Femenino  </v>
          </cell>
        </row>
        <row r="20">
          <cell r="A20" t="str">
            <v>MILAGROS BONILLA ALMONTE</v>
          </cell>
          <cell r="K20">
            <v>35000</v>
          </cell>
          <cell r="U20">
            <v>0</v>
          </cell>
          <cell r="V20">
            <v>1004.5</v>
          </cell>
          <cell r="W20">
            <v>1064</v>
          </cell>
          <cell r="X20">
            <v>1715.46</v>
          </cell>
          <cell r="Y20">
            <v>0</v>
          </cell>
          <cell r="AA20">
            <v>0</v>
          </cell>
          <cell r="AE20">
            <v>3783.96</v>
          </cell>
          <cell r="AH20" t="str">
            <v xml:space="preserve">Femenino  </v>
          </cell>
        </row>
        <row r="21">
          <cell r="A21" t="str">
            <v>SOCRATES REYES MONTAS</v>
          </cell>
          <cell r="K21">
            <v>16500</v>
          </cell>
          <cell r="U21">
            <v>0</v>
          </cell>
          <cell r="V21">
            <v>473.55</v>
          </cell>
          <cell r="W21">
            <v>501.6</v>
          </cell>
          <cell r="X21">
            <v>0</v>
          </cell>
          <cell r="Y21">
            <v>0</v>
          </cell>
          <cell r="AA21">
            <v>0</v>
          </cell>
          <cell r="AE21">
            <v>975.15</v>
          </cell>
          <cell r="AH21" t="str">
            <v xml:space="preserve">Masculino </v>
          </cell>
        </row>
        <row r="22">
          <cell r="A22" t="str">
            <v>TAMARA CELINA SOSA</v>
          </cell>
          <cell r="K22">
            <v>120000</v>
          </cell>
          <cell r="U22">
            <v>16809.939999999999</v>
          </cell>
          <cell r="V22">
            <v>3444</v>
          </cell>
          <cell r="W22">
            <v>3648</v>
          </cell>
          <cell r="X22">
            <v>0</v>
          </cell>
          <cell r="Y22">
            <v>0</v>
          </cell>
          <cell r="AA22">
            <v>0</v>
          </cell>
          <cell r="AE22">
            <v>23901.94</v>
          </cell>
          <cell r="AH22" t="str">
            <v xml:space="preserve">Femenino  </v>
          </cell>
        </row>
        <row r="23">
          <cell r="A23" t="str">
            <v>GREGORIO CRUZ CABRERA</v>
          </cell>
          <cell r="K23">
            <v>120000</v>
          </cell>
          <cell r="U23">
            <v>16809.939999999999</v>
          </cell>
          <cell r="V23">
            <v>3444</v>
          </cell>
          <cell r="W23">
            <v>3648</v>
          </cell>
          <cell r="X23">
            <v>0</v>
          </cell>
          <cell r="Y23">
            <v>0</v>
          </cell>
          <cell r="AA23">
            <v>0</v>
          </cell>
          <cell r="AE23">
            <v>23901.94</v>
          </cell>
          <cell r="AH23" t="str">
            <v xml:space="preserve">Masculino </v>
          </cell>
        </row>
        <row r="24">
          <cell r="A24" t="str">
            <v>JOSE ASENCIO CARMONA</v>
          </cell>
          <cell r="K24">
            <v>30450</v>
          </cell>
          <cell r="U24">
            <v>0</v>
          </cell>
          <cell r="V24">
            <v>873.92</v>
          </cell>
          <cell r="W24">
            <v>925.68</v>
          </cell>
          <cell r="X24">
            <v>0</v>
          </cell>
          <cell r="Y24">
            <v>0</v>
          </cell>
          <cell r="AA24">
            <v>0</v>
          </cell>
          <cell r="AE24">
            <v>1799.6</v>
          </cell>
          <cell r="AH24" t="str">
            <v xml:space="preserve">Masculino </v>
          </cell>
        </row>
        <row r="25">
          <cell r="A25" t="str">
            <v>LUIS BRITO</v>
          </cell>
          <cell r="K25">
            <v>29400</v>
          </cell>
          <cell r="U25">
            <v>0</v>
          </cell>
          <cell r="V25">
            <v>843.78</v>
          </cell>
          <cell r="W25">
            <v>893.76</v>
          </cell>
          <cell r="X25">
            <v>0</v>
          </cell>
          <cell r="Y25">
            <v>0</v>
          </cell>
          <cell r="AA25">
            <v>0</v>
          </cell>
          <cell r="AE25">
            <v>1737.54</v>
          </cell>
          <cell r="AH25" t="str">
            <v xml:space="preserve">Masculino </v>
          </cell>
        </row>
        <row r="26">
          <cell r="A26" t="str">
            <v>MARCELINA FIORDALIZA DE JESUS C.</v>
          </cell>
          <cell r="K26">
            <v>41000</v>
          </cell>
          <cell r="U26">
            <v>583.79</v>
          </cell>
          <cell r="V26">
            <v>1176.7</v>
          </cell>
          <cell r="W26">
            <v>1246.4000000000001</v>
          </cell>
          <cell r="X26">
            <v>0</v>
          </cell>
          <cell r="Y26">
            <v>0</v>
          </cell>
          <cell r="AA26">
            <v>0</v>
          </cell>
          <cell r="AE26">
            <v>3006.89</v>
          </cell>
          <cell r="AH26" t="str">
            <v xml:space="preserve">Femenino  </v>
          </cell>
        </row>
        <row r="27">
          <cell r="A27" t="str">
            <v>MARIA DEL CARMEN REYNOSO</v>
          </cell>
          <cell r="K27">
            <v>45000</v>
          </cell>
          <cell r="U27">
            <v>891.01</v>
          </cell>
          <cell r="V27">
            <v>1291.5</v>
          </cell>
          <cell r="W27">
            <v>1368</v>
          </cell>
          <cell r="X27">
            <v>1715.46</v>
          </cell>
          <cell r="Y27">
            <v>0</v>
          </cell>
          <cell r="AA27">
            <v>0</v>
          </cell>
          <cell r="AE27">
            <v>5265.97</v>
          </cell>
          <cell r="AH27" t="str">
            <v xml:space="preserve">Femenino  </v>
          </cell>
        </row>
        <row r="28">
          <cell r="A28" t="str">
            <v>MONICA ALTAGRACIA NAVARRO VILLAVISAR</v>
          </cell>
          <cell r="K28">
            <v>40000</v>
          </cell>
          <cell r="U28">
            <v>185.33</v>
          </cell>
          <cell r="V28">
            <v>1148</v>
          </cell>
          <cell r="W28">
            <v>1216</v>
          </cell>
          <cell r="X28">
            <v>1715.46</v>
          </cell>
          <cell r="Y28">
            <v>0</v>
          </cell>
          <cell r="AA28">
            <v>0</v>
          </cell>
          <cell r="AE28">
            <v>4264.79</v>
          </cell>
          <cell r="AH28" t="str">
            <v xml:space="preserve">Femenino  </v>
          </cell>
        </row>
        <row r="29">
          <cell r="A29" t="str">
            <v>RAFAEL DE JESUS FRIAS ABREU</v>
          </cell>
          <cell r="K29">
            <v>35000</v>
          </cell>
          <cell r="U29">
            <v>0</v>
          </cell>
          <cell r="V29">
            <v>1004.5</v>
          </cell>
          <cell r="W29">
            <v>1064</v>
          </cell>
          <cell r="X29">
            <v>0</v>
          </cell>
          <cell r="Y29">
            <v>0</v>
          </cell>
          <cell r="AA29">
            <v>0</v>
          </cell>
          <cell r="AE29">
            <v>2068.5</v>
          </cell>
          <cell r="AH29" t="str">
            <v xml:space="preserve">Masculino </v>
          </cell>
        </row>
        <row r="30">
          <cell r="A30" t="str">
            <v>FEDERICO JOSE ARES GERMAN</v>
          </cell>
          <cell r="K30">
            <v>85000</v>
          </cell>
          <cell r="U30">
            <v>8577.06</v>
          </cell>
          <cell r="V30">
            <v>2439.5</v>
          </cell>
          <cell r="W30">
            <v>2584</v>
          </cell>
          <cell r="X30">
            <v>0</v>
          </cell>
          <cell r="Y30">
            <v>0</v>
          </cell>
          <cell r="AA30">
            <v>0</v>
          </cell>
          <cell r="AE30">
            <v>13600.56</v>
          </cell>
          <cell r="AH30" t="str">
            <v xml:space="preserve">Masculino </v>
          </cell>
        </row>
        <row r="31">
          <cell r="A31" t="str">
            <v>MANUEL ANTONIO ACOSTA</v>
          </cell>
          <cell r="K31">
            <v>60000</v>
          </cell>
          <cell r="U31">
            <v>3486.65</v>
          </cell>
          <cell r="V31">
            <v>1722</v>
          </cell>
          <cell r="W31">
            <v>1824</v>
          </cell>
          <cell r="X31">
            <v>0</v>
          </cell>
          <cell r="Y31">
            <v>0</v>
          </cell>
          <cell r="AA31">
            <v>0</v>
          </cell>
          <cell r="AE31">
            <v>7032.65</v>
          </cell>
          <cell r="AH31" t="str">
            <v xml:space="preserve">Masculino </v>
          </cell>
        </row>
        <row r="32">
          <cell r="A32" t="str">
            <v>MARIA CASTILLO GUERRERO</v>
          </cell>
          <cell r="K32">
            <v>16500</v>
          </cell>
          <cell r="U32">
            <v>0</v>
          </cell>
          <cell r="V32">
            <v>473.55</v>
          </cell>
          <cell r="W32">
            <v>501.6</v>
          </cell>
          <cell r="X32">
            <v>0</v>
          </cell>
          <cell r="Y32">
            <v>0</v>
          </cell>
          <cell r="AA32">
            <v>0</v>
          </cell>
          <cell r="AE32">
            <v>975.15</v>
          </cell>
          <cell r="AH32" t="str">
            <v xml:space="preserve">Femenino  </v>
          </cell>
        </row>
        <row r="33">
          <cell r="A33" t="str">
            <v>MARTIN FRANCO PEREZ</v>
          </cell>
          <cell r="K33">
            <v>11000</v>
          </cell>
          <cell r="U33">
            <v>0</v>
          </cell>
          <cell r="V33">
            <v>315.7</v>
          </cell>
          <cell r="W33">
            <v>334.4</v>
          </cell>
          <cell r="X33">
            <v>0</v>
          </cell>
          <cell r="Y33">
            <v>0</v>
          </cell>
          <cell r="AA33">
            <v>0</v>
          </cell>
          <cell r="AE33">
            <v>650.1</v>
          </cell>
          <cell r="AH33" t="str">
            <v xml:space="preserve">Masculino </v>
          </cell>
        </row>
        <row r="34">
          <cell r="A34" t="str">
            <v>CARLOS ANTONIO SANTOS CONCEPCION</v>
          </cell>
          <cell r="K34">
            <v>22000</v>
          </cell>
          <cell r="U34">
            <v>0</v>
          </cell>
          <cell r="V34">
            <v>631.4</v>
          </cell>
          <cell r="W34">
            <v>668.8</v>
          </cell>
          <cell r="X34">
            <v>0</v>
          </cell>
          <cell r="Y34">
            <v>0</v>
          </cell>
          <cell r="AA34">
            <v>0</v>
          </cell>
          <cell r="AE34">
            <v>1300.2</v>
          </cell>
          <cell r="AH34" t="str">
            <v xml:space="preserve">Masculino </v>
          </cell>
        </row>
        <row r="35">
          <cell r="A35" t="str">
            <v>ALTAGRACIA CASTILLO BERROA</v>
          </cell>
          <cell r="K35">
            <v>45000</v>
          </cell>
          <cell r="U35">
            <v>1148.33</v>
          </cell>
          <cell r="V35">
            <v>1291.5</v>
          </cell>
          <cell r="W35">
            <v>1368</v>
          </cell>
          <cell r="X35">
            <v>0</v>
          </cell>
          <cell r="Y35">
            <v>0</v>
          </cell>
          <cell r="AA35">
            <v>0</v>
          </cell>
          <cell r="AE35">
            <v>3807.83</v>
          </cell>
          <cell r="AH35" t="str">
            <v xml:space="preserve">Femenino  </v>
          </cell>
        </row>
        <row r="36">
          <cell r="A36" t="str">
            <v>EMILIA RIJO SANTANA</v>
          </cell>
          <cell r="K36">
            <v>37000</v>
          </cell>
          <cell r="U36">
            <v>19.25</v>
          </cell>
          <cell r="V36">
            <v>1061.9000000000001</v>
          </cell>
          <cell r="W36">
            <v>1124.8</v>
          </cell>
          <cell r="X36">
            <v>0</v>
          </cell>
          <cell r="Y36">
            <v>0</v>
          </cell>
          <cell r="AA36">
            <v>0</v>
          </cell>
          <cell r="AE36">
            <v>2205.9499999999998</v>
          </cell>
          <cell r="AH36" t="str">
            <v xml:space="preserve">Femenino  </v>
          </cell>
        </row>
        <row r="37">
          <cell r="A37" t="str">
            <v>JOSEFINA ALTAGACIA RAMOS CABRERA</v>
          </cell>
          <cell r="K37">
            <v>125000</v>
          </cell>
          <cell r="U37">
            <v>17986.060000000001</v>
          </cell>
          <cell r="V37">
            <v>3587.5</v>
          </cell>
          <cell r="W37">
            <v>3800</v>
          </cell>
          <cell r="X37">
            <v>0</v>
          </cell>
          <cell r="Y37">
            <v>0</v>
          </cell>
          <cell r="AA37">
            <v>0</v>
          </cell>
          <cell r="AE37">
            <v>25373.56</v>
          </cell>
          <cell r="AH37" t="str">
            <v xml:space="preserve">Femenino  </v>
          </cell>
        </row>
        <row r="38">
          <cell r="A38" t="str">
            <v>DAYSE MORILLO ENCARNACION</v>
          </cell>
          <cell r="K38">
            <v>40000</v>
          </cell>
          <cell r="U38">
            <v>442.65</v>
          </cell>
          <cell r="V38">
            <v>1148</v>
          </cell>
          <cell r="W38">
            <v>1216</v>
          </cell>
          <cell r="X38">
            <v>0</v>
          </cell>
          <cell r="Y38">
            <v>0</v>
          </cell>
          <cell r="AA38">
            <v>0</v>
          </cell>
          <cell r="AE38">
            <v>2806.65</v>
          </cell>
          <cell r="AH38" t="str">
            <v xml:space="preserve">Femenino  </v>
          </cell>
        </row>
        <row r="39">
          <cell r="A39" t="str">
            <v>KATTIS YAZMIN PEREZ VOLQUEZ</v>
          </cell>
          <cell r="K39">
            <v>23000</v>
          </cell>
          <cell r="U39">
            <v>0</v>
          </cell>
          <cell r="V39">
            <v>660.1</v>
          </cell>
          <cell r="W39">
            <v>699.2</v>
          </cell>
          <cell r="X39">
            <v>0</v>
          </cell>
          <cell r="Y39">
            <v>0</v>
          </cell>
          <cell r="AA39">
            <v>0</v>
          </cell>
          <cell r="AE39">
            <v>1359.3</v>
          </cell>
          <cell r="AH39" t="str">
            <v xml:space="preserve">Femenino  </v>
          </cell>
        </row>
        <row r="40">
          <cell r="A40" t="str">
            <v>LUIS JOSE MAYANS ESCOVAR</v>
          </cell>
          <cell r="K40">
            <v>35000</v>
          </cell>
          <cell r="U40">
            <v>0</v>
          </cell>
          <cell r="V40">
            <v>1004.5</v>
          </cell>
          <cell r="W40">
            <v>1064</v>
          </cell>
          <cell r="X40">
            <v>0</v>
          </cell>
          <cell r="Y40">
            <v>0</v>
          </cell>
          <cell r="AA40">
            <v>0</v>
          </cell>
          <cell r="AE40">
            <v>2068.5</v>
          </cell>
          <cell r="AH40" t="str">
            <v xml:space="preserve">Masculino </v>
          </cell>
        </row>
        <row r="41">
          <cell r="A41" t="str">
            <v>SECUNDINA CASTILLO MARTINEZ</v>
          </cell>
          <cell r="K41">
            <v>60000</v>
          </cell>
          <cell r="U41">
            <v>3486.65</v>
          </cell>
          <cell r="V41">
            <v>1722</v>
          </cell>
          <cell r="W41">
            <v>1824</v>
          </cell>
          <cell r="X41">
            <v>0</v>
          </cell>
          <cell r="Y41">
            <v>0</v>
          </cell>
          <cell r="AA41">
            <v>0</v>
          </cell>
          <cell r="AE41">
            <v>7032.65</v>
          </cell>
          <cell r="AH41" t="str">
            <v xml:space="preserve">Femenino  </v>
          </cell>
        </row>
        <row r="42">
          <cell r="A42" t="str">
            <v>BERNABE GREGORIO PEÑA HERRERA</v>
          </cell>
          <cell r="K42">
            <v>16500</v>
          </cell>
          <cell r="U42">
            <v>0</v>
          </cell>
          <cell r="V42">
            <v>473.55</v>
          </cell>
          <cell r="W42">
            <v>501.6</v>
          </cell>
          <cell r="X42">
            <v>0</v>
          </cell>
          <cell r="Y42">
            <v>0</v>
          </cell>
          <cell r="AA42">
            <v>0</v>
          </cell>
          <cell r="AE42">
            <v>975.15</v>
          </cell>
          <cell r="AH42" t="str">
            <v xml:space="preserve">Masculino </v>
          </cell>
        </row>
        <row r="43">
          <cell r="A43" t="str">
            <v>FRANCISCO HERRERA</v>
          </cell>
          <cell r="K43">
            <v>13200</v>
          </cell>
          <cell r="U43">
            <v>0</v>
          </cell>
          <cell r="V43">
            <v>378.84</v>
          </cell>
          <cell r="W43">
            <v>401.28</v>
          </cell>
          <cell r="X43">
            <v>0</v>
          </cell>
          <cell r="Y43">
            <v>0</v>
          </cell>
          <cell r="AA43">
            <v>0</v>
          </cell>
          <cell r="AE43">
            <v>780.12</v>
          </cell>
          <cell r="AH43" t="str">
            <v xml:space="preserve">Masculino </v>
          </cell>
        </row>
        <row r="44">
          <cell r="A44" t="str">
            <v>HECTOR RAFAEL UREÑA ESTEVEZ</v>
          </cell>
          <cell r="K44">
            <v>21000</v>
          </cell>
          <cell r="U44">
            <v>0</v>
          </cell>
          <cell r="V44">
            <v>602.70000000000005</v>
          </cell>
          <cell r="W44">
            <v>638.4</v>
          </cell>
          <cell r="X44">
            <v>0</v>
          </cell>
          <cell r="Y44">
            <v>0</v>
          </cell>
          <cell r="AA44">
            <v>0</v>
          </cell>
          <cell r="AE44">
            <v>1241.0999999999999</v>
          </cell>
          <cell r="AH44" t="str">
            <v xml:space="preserve">Masculino </v>
          </cell>
        </row>
        <row r="45">
          <cell r="A45" t="str">
            <v>JUAN ISIDRO GRATEREAUX BAEZ</v>
          </cell>
          <cell r="K45">
            <v>14000</v>
          </cell>
          <cell r="U45">
            <v>0</v>
          </cell>
          <cell r="V45">
            <v>401.8</v>
          </cell>
          <cell r="W45">
            <v>425.6</v>
          </cell>
          <cell r="X45">
            <v>0</v>
          </cell>
          <cell r="Y45">
            <v>0</v>
          </cell>
          <cell r="AA45">
            <v>0</v>
          </cell>
          <cell r="AE45">
            <v>827.4</v>
          </cell>
          <cell r="AH45" t="str">
            <v xml:space="preserve">Masculino </v>
          </cell>
        </row>
        <row r="46">
          <cell r="A46" t="str">
            <v>RAFAEL OCTAVIO JIMENEZ</v>
          </cell>
          <cell r="K46">
            <v>30000</v>
          </cell>
          <cell r="U46">
            <v>0</v>
          </cell>
          <cell r="V46">
            <v>861</v>
          </cell>
          <cell r="W46">
            <v>912</v>
          </cell>
          <cell r="X46">
            <v>0</v>
          </cell>
          <cell r="Y46">
            <v>0</v>
          </cell>
          <cell r="AA46">
            <v>0</v>
          </cell>
          <cell r="AE46">
            <v>1773</v>
          </cell>
          <cell r="AH46" t="str">
            <v xml:space="preserve">Masculino </v>
          </cell>
        </row>
        <row r="47">
          <cell r="A47" t="str">
            <v>ZENON MONTERO PINEDA</v>
          </cell>
          <cell r="K47">
            <v>21000</v>
          </cell>
          <cell r="U47">
            <v>0</v>
          </cell>
          <cell r="V47">
            <v>602.70000000000005</v>
          </cell>
          <cell r="W47">
            <v>638.4</v>
          </cell>
          <cell r="X47">
            <v>0</v>
          </cell>
          <cell r="Y47">
            <v>0</v>
          </cell>
          <cell r="AA47">
            <v>0</v>
          </cell>
          <cell r="AE47">
            <v>1241.0999999999999</v>
          </cell>
          <cell r="AH47" t="str">
            <v xml:space="preserve">Masculino </v>
          </cell>
        </row>
        <row r="48">
          <cell r="A48" t="str">
            <v>ANDREA ABAD CABRERA</v>
          </cell>
          <cell r="K48">
            <v>20700</v>
          </cell>
          <cell r="U48">
            <v>0</v>
          </cell>
          <cell r="V48">
            <v>594.09</v>
          </cell>
          <cell r="W48">
            <v>629.28</v>
          </cell>
          <cell r="X48">
            <v>0</v>
          </cell>
          <cell r="Y48">
            <v>0</v>
          </cell>
          <cell r="AA48">
            <v>0</v>
          </cell>
          <cell r="AE48">
            <v>1223.3699999999999</v>
          </cell>
          <cell r="AH48" t="str">
            <v xml:space="preserve">Femenino  </v>
          </cell>
        </row>
        <row r="49">
          <cell r="A49" t="str">
            <v>BARTOLA ALTAGRACIA VENTURA</v>
          </cell>
          <cell r="K49">
            <v>10000</v>
          </cell>
          <cell r="U49">
            <v>0</v>
          </cell>
          <cell r="V49">
            <v>287</v>
          </cell>
          <cell r="W49">
            <v>304</v>
          </cell>
          <cell r="X49">
            <v>0</v>
          </cell>
          <cell r="Y49">
            <v>0</v>
          </cell>
          <cell r="AA49">
            <v>0</v>
          </cell>
          <cell r="AE49">
            <v>591</v>
          </cell>
          <cell r="AH49" t="str">
            <v xml:space="preserve">Femenino  </v>
          </cell>
        </row>
        <row r="50">
          <cell r="A50" t="str">
            <v>BELARMINIO PEREZ CONTRERAS</v>
          </cell>
          <cell r="K50">
            <v>15400</v>
          </cell>
          <cell r="U50">
            <v>0</v>
          </cell>
          <cell r="V50">
            <v>441.98</v>
          </cell>
          <cell r="W50">
            <v>468.16</v>
          </cell>
          <cell r="X50">
            <v>0</v>
          </cell>
          <cell r="Y50">
            <v>0</v>
          </cell>
          <cell r="AA50">
            <v>0</v>
          </cell>
          <cell r="AE50">
            <v>910.14</v>
          </cell>
          <cell r="AH50" t="str">
            <v xml:space="preserve">Masculino </v>
          </cell>
        </row>
        <row r="51">
          <cell r="A51" t="str">
            <v>LEONARDO SOLANO MARRERO</v>
          </cell>
          <cell r="K51">
            <v>15400</v>
          </cell>
          <cell r="U51">
            <v>0</v>
          </cell>
          <cell r="V51">
            <v>441.98</v>
          </cell>
          <cell r="W51">
            <v>468.16</v>
          </cell>
          <cell r="X51">
            <v>0</v>
          </cell>
          <cell r="Y51">
            <v>0</v>
          </cell>
          <cell r="AA51">
            <v>0</v>
          </cell>
          <cell r="AE51">
            <v>910.14</v>
          </cell>
          <cell r="AH51" t="str">
            <v xml:space="preserve">Masculino </v>
          </cell>
        </row>
        <row r="52">
          <cell r="A52" t="str">
            <v>MARIA FRANCISCA AGRAMONTE DISLA</v>
          </cell>
          <cell r="K52">
            <v>21000</v>
          </cell>
          <cell r="U52">
            <v>0</v>
          </cell>
          <cell r="V52">
            <v>602.70000000000005</v>
          </cell>
          <cell r="W52">
            <v>638.4</v>
          </cell>
          <cell r="X52">
            <v>0</v>
          </cell>
          <cell r="Y52">
            <v>0</v>
          </cell>
          <cell r="AA52">
            <v>0</v>
          </cell>
          <cell r="AE52">
            <v>1241.0999999999999</v>
          </cell>
          <cell r="AH52" t="str">
            <v xml:space="preserve">Femenino  </v>
          </cell>
        </row>
        <row r="53">
          <cell r="A53" t="str">
            <v>MELANIA ARIAS</v>
          </cell>
          <cell r="K53">
            <v>15400</v>
          </cell>
          <cell r="U53">
            <v>0</v>
          </cell>
          <cell r="V53">
            <v>441.98</v>
          </cell>
          <cell r="W53">
            <v>468.16</v>
          </cell>
          <cell r="X53">
            <v>0</v>
          </cell>
          <cell r="Y53">
            <v>0</v>
          </cell>
          <cell r="AA53">
            <v>0</v>
          </cell>
          <cell r="AE53">
            <v>910.14</v>
          </cell>
          <cell r="AH53" t="str">
            <v xml:space="preserve">Femenino  </v>
          </cell>
        </row>
        <row r="54">
          <cell r="A54" t="str">
            <v>URSULA COLOMBINA GUZMAN</v>
          </cell>
          <cell r="K54">
            <v>16500</v>
          </cell>
          <cell r="U54">
            <v>0</v>
          </cell>
          <cell r="V54">
            <v>473.55</v>
          </cell>
          <cell r="W54">
            <v>501.6</v>
          </cell>
          <cell r="X54">
            <v>0</v>
          </cell>
          <cell r="Y54">
            <v>0</v>
          </cell>
          <cell r="AA54">
            <v>0</v>
          </cell>
          <cell r="AE54">
            <v>975.15</v>
          </cell>
          <cell r="AH54" t="str">
            <v xml:space="preserve">Femenino  </v>
          </cell>
        </row>
        <row r="55">
          <cell r="A55" t="str">
            <v>WILSON SORIANO</v>
          </cell>
          <cell r="K55">
            <v>12000</v>
          </cell>
          <cell r="U55">
            <v>0</v>
          </cell>
          <cell r="V55">
            <v>344.4</v>
          </cell>
          <cell r="W55">
            <v>364.8</v>
          </cell>
          <cell r="X55">
            <v>0</v>
          </cell>
          <cell r="Y55">
            <v>0</v>
          </cell>
          <cell r="AA55">
            <v>0</v>
          </cell>
          <cell r="AE55">
            <v>709.2</v>
          </cell>
          <cell r="AH55" t="str">
            <v xml:space="preserve">Masculino </v>
          </cell>
        </row>
        <row r="56">
          <cell r="A56" t="str">
            <v>YNOSENCIO MATOS</v>
          </cell>
          <cell r="K56">
            <v>15400</v>
          </cell>
          <cell r="U56">
            <v>0</v>
          </cell>
          <cell r="V56">
            <v>441.98</v>
          </cell>
          <cell r="W56">
            <v>468.16</v>
          </cell>
          <cell r="X56">
            <v>0</v>
          </cell>
          <cell r="Y56">
            <v>0</v>
          </cell>
          <cell r="AA56">
            <v>0</v>
          </cell>
          <cell r="AE56">
            <v>910.14</v>
          </cell>
          <cell r="AH56" t="str">
            <v xml:space="preserve">Masculino </v>
          </cell>
        </row>
        <row r="57">
          <cell r="A57" t="str">
            <v>RAFAEL AUGUSTO SANZ CRUZ</v>
          </cell>
          <cell r="K57">
            <v>15400</v>
          </cell>
          <cell r="U57">
            <v>0</v>
          </cell>
          <cell r="V57">
            <v>441.98</v>
          </cell>
          <cell r="W57">
            <v>468.16</v>
          </cell>
          <cell r="X57">
            <v>0</v>
          </cell>
          <cell r="Y57">
            <v>0</v>
          </cell>
          <cell r="AA57">
            <v>0</v>
          </cell>
          <cell r="AE57">
            <v>910.14</v>
          </cell>
          <cell r="AH57" t="str">
            <v xml:space="preserve">Masculino </v>
          </cell>
        </row>
        <row r="58">
          <cell r="A58" t="str">
            <v>ARCADIO RAFAEL NUNEZ RAMOS</v>
          </cell>
          <cell r="K58">
            <v>13200</v>
          </cell>
          <cell r="U58">
            <v>0</v>
          </cell>
          <cell r="V58">
            <v>378.84</v>
          </cell>
          <cell r="W58">
            <v>401.28</v>
          </cell>
          <cell r="X58">
            <v>0</v>
          </cell>
          <cell r="Y58">
            <v>0</v>
          </cell>
          <cell r="AA58">
            <v>0</v>
          </cell>
          <cell r="AE58">
            <v>780.12</v>
          </cell>
          <cell r="AH58" t="str">
            <v xml:space="preserve">Masculino </v>
          </cell>
        </row>
        <row r="59">
          <cell r="A59" t="str">
            <v>CACIANO ANTONIO GARCIA VENTURA</v>
          </cell>
          <cell r="K59">
            <v>23100</v>
          </cell>
          <cell r="U59">
            <v>0</v>
          </cell>
          <cell r="V59">
            <v>662.97</v>
          </cell>
          <cell r="W59">
            <v>702.24</v>
          </cell>
          <cell r="X59">
            <v>0</v>
          </cell>
          <cell r="Y59">
            <v>0</v>
          </cell>
          <cell r="AA59">
            <v>0</v>
          </cell>
          <cell r="AE59">
            <v>1365.21</v>
          </cell>
          <cell r="AH59" t="str">
            <v xml:space="preserve">Masculino </v>
          </cell>
        </row>
        <row r="60">
          <cell r="A60" t="str">
            <v>MARIA ARACELIS A ROJAS CAMPUSANO</v>
          </cell>
          <cell r="K60">
            <v>29000</v>
          </cell>
          <cell r="U60">
            <v>0</v>
          </cell>
          <cell r="V60">
            <v>832.3</v>
          </cell>
          <cell r="W60">
            <v>881.6</v>
          </cell>
          <cell r="X60">
            <v>0</v>
          </cell>
          <cell r="Y60">
            <v>0</v>
          </cell>
          <cell r="AA60">
            <v>0</v>
          </cell>
          <cell r="AE60">
            <v>1713.9</v>
          </cell>
          <cell r="AH60" t="str">
            <v xml:space="preserve">Femenino  </v>
          </cell>
        </row>
        <row r="61">
          <cell r="A61" t="str">
            <v>RAMON ALBERTO FELIZ FAMILIA</v>
          </cell>
          <cell r="K61">
            <v>18000</v>
          </cell>
          <cell r="U61">
            <v>0</v>
          </cell>
          <cell r="V61">
            <v>516.6</v>
          </cell>
          <cell r="W61">
            <v>547.20000000000005</v>
          </cell>
          <cell r="X61">
            <v>0</v>
          </cell>
          <cell r="Y61">
            <v>0</v>
          </cell>
          <cell r="AA61">
            <v>0</v>
          </cell>
          <cell r="AE61">
            <v>1063.8</v>
          </cell>
          <cell r="AH61" t="str">
            <v xml:space="preserve">Masculino </v>
          </cell>
        </row>
        <row r="62">
          <cell r="A62" t="str">
            <v>THELMA DOLORES PEREZ ROBLES</v>
          </cell>
          <cell r="K62">
            <v>22000</v>
          </cell>
          <cell r="U62">
            <v>0</v>
          </cell>
          <cell r="V62">
            <v>631.4</v>
          </cell>
          <cell r="W62">
            <v>668.8</v>
          </cell>
          <cell r="X62">
            <v>0</v>
          </cell>
          <cell r="Y62">
            <v>0</v>
          </cell>
          <cell r="AA62">
            <v>0</v>
          </cell>
          <cell r="AE62">
            <v>1300.2</v>
          </cell>
          <cell r="AH62" t="str">
            <v xml:space="preserve">Femenino  </v>
          </cell>
        </row>
        <row r="63">
          <cell r="A63" t="str">
            <v>YIRDA TEODORA MONTERO CANARIO</v>
          </cell>
          <cell r="K63">
            <v>16500</v>
          </cell>
          <cell r="U63">
            <v>0</v>
          </cell>
          <cell r="V63">
            <v>473.55</v>
          </cell>
          <cell r="W63">
            <v>501.6</v>
          </cell>
          <cell r="X63">
            <v>0</v>
          </cell>
          <cell r="Y63">
            <v>0</v>
          </cell>
          <cell r="AA63">
            <v>0</v>
          </cell>
          <cell r="AE63">
            <v>975.15</v>
          </cell>
          <cell r="AH63" t="str">
            <v xml:space="preserve">Femenino  </v>
          </cell>
        </row>
        <row r="64">
          <cell r="A64" t="str">
            <v>ANTONIO CORDOVA MACARRULLA</v>
          </cell>
          <cell r="K64">
            <v>27000</v>
          </cell>
          <cell r="U64">
            <v>0</v>
          </cell>
          <cell r="V64">
            <v>774.9</v>
          </cell>
          <cell r="W64">
            <v>820.8</v>
          </cell>
          <cell r="X64">
            <v>0</v>
          </cell>
          <cell r="Y64">
            <v>0</v>
          </cell>
          <cell r="AA64">
            <v>0</v>
          </cell>
          <cell r="AE64">
            <v>1595.7</v>
          </cell>
          <cell r="AH64" t="str">
            <v xml:space="preserve">Masculino </v>
          </cell>
        </row>
        <row r="65">
          <cell r="A65" t="str">
            <v>PABLO ANTONIO SOSA</v>
          </cell>
          <cell r="K65">
            <v>16500</v>
          </cell>
          <cell r="U65">
            <v>0</v>
          </cell>
          <cell r="V65">
            <v>473.55</v>
          </cell>
          <cell r="W65">
            <v>501.6</v>
          </cell>
          <cell r="X65">
            <v>0</v>
          </cell>
          <cell r="Y65">
            <v>0</v>
          </cell>
          <cell r="AA65">
            <v>0</v>
          </cell>
          <cell r="AE65">
            <v>975.15</v>
          </cell>
          <cell r="AH65" t="str">
            <v xml:space="preserve">Masculino </v>
          </cell>
        </row>
        <row r="66">
          <cell r="A66" t="str">
            <v>SANTIAGO BUENO PUNTIEL</v>
          </cell>
          <cell r="K66">
            <v>16000</v>
          </cell>
          <cell r="U66">
            <v>0</v>
          </cell>
          <cell r="V66">
            <v>459.2</v>
          </cell>
          <cell r="W66">
            <v>486.4</v>
          </cell>
          <cell r="X66">
            <v>0</v>
          </cell>
          <cell r="Y66">
            <v>0</v>
          </cell>
          <cell r="AA66">
            <v>0</v>
          </cell>
          <cell r="AE66">
            <v>945.6</v>
          </cell>
          <cell r="AH66" t="str">
            <v xml:space="preserve">Masculino </v>
          </cell>
        </row>
        <row r="67">
          <cell r="A67" t="str">
            <v>JULIAN ROA</v>
          </cell>
          <cell r="K67">
            <v>190000</v>
          </cell>
          <cell r="U67">
            <v>33275.69</v>
          </cell>
          <cell r="V67">
            <v>5453</v>
          </cell>
          <cell r="W67">
            <v>5776</v>
          </cell>
          <cell r="X67">
            <v>0</v>
          </cell>
          <cell r="Y67">
            <v>0</v>
          </cell>
          <cell r="AA67">
            <v>0</v>
          </cell>
          <cell r="AE67">
            <v>44504.69</v>
          </cell>
          <cell r="AH67" t="str">
            <v xml:space="preserve">Masculino </v>
          </cell>
        </row>
        <row r="68">
          <cell r="A68" t="str">
            <v>DASEA CRISTINA RAMIREZ DEL CARMEN</v>
          </cell>
          <cell r="K68">
            <v>80000</v>
          </cell>
          <cell r="U68">
            <v>7400.94</v>
          </cell>
          <cell r="V68">
            <v>2296</v>
          </cell>
          <cell r="W68">
            <v>2432</v>
          </cell>
          <cell r="X68">
            <v>0</v>
          </cell>
          <cell r="Y68">
            <v>0</v>
          </cell>
          <cell r="AA68">
            <v>0</v>
          </cell>
          <cell r="AE68">
            <v>12128.94</v>
          </cell>
          <cell r="AH68" t="str">
            <v xml:space="preserve">Femenino  </v>
          </cell>
        </row>
        <row r="69">
          <cell r="A69" t="str">
            <v>CLARISA ALTAGRACIA SURIEL</v>
          </cell>
          <cell r="K69">
            <v>19000</v>
          </cell>
          <cell r="U69">
            <v>0</v>
          </cell>
          <cell r="V69">
            <v>545.29999999999995</v>
          </cell>
          <cell r="W69">
            <v>577.6</v>
          </cell>
          <cell r="X69">
            <v>1715.46</v>
          </cell>
          <cell r="Y69">
            <v>0</v>
          </cell>
          <cell r="AA69">
            <v>0</v>
          </cell>
          <cell r="AE69">
            <v>2838.36</v>
          </cell>
          <cell r="AH69" t="str">
            <v xml:space="preserve">Femenino  </v>
          </cell>
        </row>
        <row r="70">
          <cell r="A70" t="str">
            <v>CORA JOSEFINA RODRIGUEZ SOTO</v>
          </cell>
          <cell r="K70">
            <v>40000</v>
          </cell>
          <cell r="U70">
            <v>442.65</v>
          </cell>
          <cell r="V70">
            <v>1148</v>
          </cell>
          <cell r="W70">
            <v>1216</v>
          </cell>
          <cell r="X70">
            <v>0</v>
          </cell>
          <cell r="Y70">
            <v>0</v>
          </cell>
          <cell r="AA70">
            <v>0</v>
          </cell>
          <cell r="AE70">
            <v>2806.65</v>
          </cell>
          <cell r="AH70" t="str">
            <v xml:space="preserve">Femenino  </v>
          </cell>
        </row>
        <row r="71">
          <cell r="A71" t="str">
            <v>JOSE GOMERA GARCIA</v>
          </cell>
          <cell r="K71">
            <v>17600</v>
          </cell>
          <cell r="U71">
            <v>0</v>
          </cell>
          <cell r="V71">
            <v>505.12</v>
          </cell>
          <cell r="W71">
            <v>535.04</v>
          </cell>
          <cell r="X71">
            <v>0</v>
          </cell>
          <cell r="Y71">
            <v>0</v>
          </cell>
          <cell r="AA71">
            <v>0</v>
          </cell>
          <cell r="AE71">
            <v>1040.1600000000001</v>
          </cell>
          <cell r="AH71" t="str">
            <v xml:space="preserve">Masculino </v>
          </cell>
        </row>
        <row r="72">
          <cell r="A72" t="str">
            <v>VICTOR UNGRIA MEJIA FAMILIA</v>
          </cell>
          <cell r="K72">
            <v>90000</v>
          </cell>
          <cell r="U72">
            <v>9753.19</v>
          </cell>
          <cell r="V72">
            <v>2583</v>
          </cell>
          <cell r="W72">
            <v>2736</v>
          </cell>
          <cell r="X72">
            <v>0</v>
          </cell>
          <cell r="Y72">
            <v>0</v>
          </cell>
          <cell r="AA72">
            <v>0</v>
          </cell>
          <cell r="AE72">
            <v>15072.19</v>
          </cell>
          <cell r="AH72" t="str">
            <v xml:space="preserve">Masculino </v>
          </cell>
        </row>
        <row r="73">
          <cell r="A73" t="str">
            <v>HENRY DANIEL PATRONE FERMIN</v>
          </cell>
          <cell r="K73">
            <v>75000</v>
          </cell>
          <cell r="U73">
            <v>6309.35</v>
          </cell>
          <cell r="V73">
            <v>2152.5</v>
          </cell>
          <cell r="W73">
            <v>2280</v>
          </cell>
          <cell r="X73">
            <v>0</v>
          </cell>
          <cell r="Y73">
            <v>0</v>
          </cell>
          <cell r="AA73">
            <v>0</v>
          </cell>
          <cell r="AE73">
            <v>10741.85</v>
          </cell>
          <cell r="AH73" t="str">
            <v xml:space="preserve">Masculino </v>
          </cell>
        </row>
        <row r="74">
          <cell r="A74" t="str">
            <v>ADA NILZA JIMENEZ MERCEDES</v>
          </cell>
          <cell r="K74">
            <v>22000</v>
          </cell>
          <cell r="U74">
            <v>0</v>
          </cell>
          <cell r="V74">
            <v>631.4</v>
          </cell>
          <cell r="W74">
            <v>668.8</v>
          </cell>
          <cell r="X74">
            <v>0</v>
          </cell>
          <cell r="Y74">
            <v>0</v>
          </cell>
          <cell r="AA74">
            <v>0</v>
          </cell>
          <cell r="AE74">
            <v>1300.2</v>
          </cell>
          <cell r="AH74" t="str">
            <v xml:space="preserve">Femenino  </v>
          </cell>
        </row>
        <row r="75">
          <cell r="A75" t="str">
            <v>BANESA HOWLEY DE OLEO</v>
          </cell>
          <cell r="K75">
            <v>70000</v>
          </cell>
          <cell r="U75">
            <v>5368.45</v>
          </cell>
          <cell r="V75">
            <v>2009</v>
          </cell>
          <cell r="W75">
            <v>2128</v>
          </cell>
          <cell r="X75">
            <v>0</v>
          </cell>
          <cell r="Y75">
            <v>0</v>
          </cell>
          <cell r="AA75">
            <v>0</v>
          </cell>
          <cell r="AE75">
            <v>9505.4500000000007</v>
          </cell>
          <cell r="AH75" t="str">
            <v xml:space="preserve">Femenino 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23"/>
  <sheetViews>
    <sheetView topLeftCell="Q1" workbookViewId="0">
      <selection activeCell="AG2" sqref="AG2:AG423"/>
    </sheetView>
  </sheetViews>
  <sheetFormatPr baseColWidth="10" defaultRowHeight="14.4"/>
  <cols>
    <col min="11" max="11" width="14.33203125" customWidth="1"/>
  </cols>
  <sheetData>
    <row r="1" spans="1:39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</v>
      </c>
      <c r="T1" t="s">
        <v>17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</row>
    <row r="2" spans="1:39">
      <c r="A2" t="s">
        <v>34</v>
      </c>
      <c r="B2" t="s">
        <v>35</v>
      </c>
      <c r="C2" t="s">
        <v>36</v>
      </c>
      <c r="D2" t="s">
        <v>37</v>
      </c>
      <c r="E2">
        <v>37574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>
        <v>200019604005343</v>
      </c>
      <c r="L2" s="2">
        <v>25000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717.5</v>
      </c>
      <c r="X2">
        <v>760</v>
      </c>
      <c r="Y2">
        <v>0</v>
      </c>
      <c r="Z2">
        <v>0</v>
      </c>
      <c r="AA2" s="2">
        <v>2000</v>
      </c>
      <c r="AB2">
        <v>0</v>
      </c>
      <c r="AC2">
        <v>0</v>
      </c>
      <c r="AD2">
        <v>0</v>
      </c>
      <c r="AE2">
        <v>0</v>
      </c>
      <c r="AF2">
        <f>AB2+AE2</f>
        <v>0</v>
      </c>
      <c r="AG2">
        <f>AC2+AF2</f>
        <v>0</v>
      </c>
      <c r="AH2" s="2">
        <v>3477.5</v>
      </c>
      <c r="AI2" s="2">
        <v>21522.5</v>
      </c>
      <c r="AJ2">
        <v>0</v>
      </c>
      <c r="AK2" t="s">
        <v>43</v>
      </c>
      <c r="AL2" t="s">
        <v>44</v>
      </c>
      <c r="AM2" t="s">
        <v>44</v>
      </c>
    </row>
    <row r="3" spans="1:39">
      <c r="A3" t="s">
        <v>45</v>
      </c>
      <c r="B3" t="s">
        <v>46</v>
      </c>
      <c r="C3" t="s">
        <v>47</v>
      </c>
      <c r="D3" t="s">
        <v>48</v>
      </c>
      <c r="E3">
        <v>5135</v>
      </c>
      <c r="F3" t="s">
        <v>38</v>
      </c>
      <c r="G3" t="s">
        <v>39</v>
      </c>
      <c r="H3" t="s">
        <v>49</v>
      </c>
      <c r="I3" s="1" t="s">
        <v>41</v>
      </c>
      <c r="J3" t="s">
        <v>42</v>
      </c>
      <c r="K3" s="1">
        <v>200013200258962</v>
      </c>
      <c r="L3" s="2">
        <v>30000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861</v>
      </c>
      <c r="X3">
        <v>912</v>
      </c>
      <c r="Y3">
        <v>0</v>
      </c>
      <c r="Z3">
        <v>0</v>
      </c>
      <c r="AA3">
        <v>0</v>
      </c>
      <c r="AB3">
        <v>200</v>
      </c>
      <c r="AC3">
        <v>0</v>
      </c>
      <c r="AD3">
        <v>0</v>
      </c>
      <c r="AE3">
        <v>0</v>
      </c>
      <c r="AF3">
        <f t="shared" ref="AF3:AG66" si="0">AB3+AE3</f>
        <v>200</v>
      </c>
      <c r="AG3">
        <f t="shared" si="0"/>
        <v>200</v>
      </c>
      <c r="AH3" s="2">
        <v>1973</v>
      </c>
      <c r="AI3" s="2">
        <v>28027</v>
      </c>
      <c r="AJ3">
        <v>0</v>
      </c>
      <c r="AK3" t="s">
        <v>50</v>
      </c>
      <c r="AL3" t="s">
        <v>44</v>
      </c>
      <c r="AM3" t="s">
        <v>44</v>
      </c>
    </row>
    <row r="4" spans="1:39">
      <c r="A4" t="s">
        <v>51</v>
      </c>
      <c r="B4" t="s">
        <v>52</v>
      </c>
      <c r="C4" t="s">
        <v>53</v>
      </c>
      <c r="D4" t="s">
        <v>54</v>
      </c>
      <c r="E4">
        <v>356</v>
      </c>
      <c r="F4" t="s">
        <v>38</v>
      </c>
      <c r="G4" t="s">
        <v>39</v>
      </c>
      <c r="H4" t="s">
        <v>55</v>
      </c>
      <c r="I4" t="s">
        <v>41</v>
      </c>
      <c r="J4" t="s">
        <v>42</v>
      </c>
      <c r="K4" s="1">
        <v>200013200259518</v>
      </c>
      <c r="L4" s="2">
        <v>60000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 s="2">
        <v>3486.65</v>
      </c>
      <c r="W4" s="2">
        <v>1722</v>
      </c>
      <c r="X4" s="2">
        <v>1824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f t="shared" si="0"/>
        <v>0</v>
      </c>
      <c r="AG4">
        <f>AC4+AF4</f>
        <v>0</v>
      </c>
      <c r="AH4" s="2">
        <v>7032.65</v>
      </c>
      <c r="AI4" s="2">
        <v>52967.35</v>
      </c>
      <c r="AJ4">
        <v>0</v>
      </c>
      <c r="AK4" t="s">
        <v>50</v>
      </c>
      <c r="AL4" t="s">
        <v>44</v>
      </c>
      <c r="AM4" t="s">
        <v>44</v>
      </c>
    </row>
    <row r="5" spans="1:39">
      <c r="A5" t="s">
        <v>56</v>
      </c>
      <c r="B5" t="s">
        <v>57</v>
      </c>
      <c r="C5" t="s">
        <v>58</v>
      </c>
      <c r="D5" t="s">
        <v>59</v>
      </c>
      <c r="E5">
        <v>17</v>
      </c>
      <c r="F5" t="s">
        <v>38</v>
      </c>
      <c r="G5" t="s">
        <v>60</v>
      </c>
      <c r="H5" t="s">
        <v>61</v>
      </c>
      <c r="I5" s="1" t="s">
        <v>41</v>
      </c>
      <c r="J5" t="s">
        <v>42</v>
      </c>
      <c r="K5">
        <v>200019603444359</v>
      </c>
      <c r="L5" s="2">
        <v>300000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 s="2">
        <v>59959.65</v>
      </c>
      <c r="W5" s="2">
        <v>8610</v>
      </c>
      <c r="X5" s="2">
        <v>5883.16</v>
      </c>
      <c r="Y5">
        <v>0</v>
      </c>
      <c r="Z5">
        <v>0</v>
      </c>
      <c r="AA5" s="2">
        <v>22000</v>
      </c>
      <c r="AB5">
        <v>0</v>
      </c>
      <c r="AC5">
        <v>0</v>
      </c>
      <c r="AD5">
        <v>0</v>
      </c>
      <c r="AE5">
        <v>0</v>
      </c>
      <c r="AF5">
        <f t="shared" si="0"/>
        <v>0</v>
      </c>
      <c r="AG5">
        <f t="shared" si="0"/>
        <v>0</v>
      </c>
      <c r="AH5" s="2">
        <v>96452.81</v>
      </c>
      <c r="AI5" s="2">
        <v>203547.19</v>
      </c>
      <c r="AJ5">
        <v>0</v>
      </c>
      <c r="AK5" t="s">
        <v>43</v>
      </c>
      <c r="AL5" t="s">
        <v>44</v>
      </c>
      <c r="AM5" t="s">
        <v>44</v>
      </c>
    </row>
    <row r="6" spans="1:39">
      <c r="A6" t="s">
        <v>62</v>
      </c>
      <c r="B6" t="s">
        <v>63</v>
      </c>
      <c r="C6" t="s">
        <v>64</v>
      </c>
      <c r="D6" t="s">
        <v>65</v>
      </c>
      <c r="E6">
        <v>40092</v>
      </c>
      <c r="F6" t="s">
        <v>38</v>
      </c>
      <c r="G6" t="s">
        <v>60</v>
      </c>
      <c r="H6" t="s">
        <v>49</v>
      </c>
      <c r="I6" s="1" t="s">
        <v>41</v>
      </c>
      <c r="J6" t="s">
        <v>42</v>
      </c>
      <c r="K6">
        <v>200019607284888</v>
      </c>
      <c r="L6" s="2">
        <v>27000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774.9</v>
      </c>
      <c r="X6">
        <v>820.8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f t="shared" si="0"/>
        <v>0</v>
      </c>
      <c r="AG6">
        <f t="shared" si="0"/>
        <v>0</v>
      </c>
      <c r="AH6" s="2">
        <v>1595.7</v>
      </c>
      <c r="AI6" s="2">
        <v>25404.3</v>
      </c>
      <c r="AJ6">
        <v>0</v>
      </c>
      <c r="AK6" t="s">
        <v>50</v>
      </c>
      <c r="AL6" t="s">
        <v>66</v>
      </c>
      <c r="AM6" t="s">
        <v>44</v>
      </c>
    </row>
    <row r="7" spans="1:39">
      <c r="A7" t="s">
        <v>67</v>
      </c>
      <c r="B7" t="s">
        <v>68</v>
      </c>
      <c r="C7" t="s">
        <v>69</v>
      </c>
      <c r="D7" t="s">
        <v>70</v>
      </c>
      <c r="E7">
        <v>37391</v>
      </c>
      <c r="F7" t="s">
        <v>38</v>
      </c>
      <c r="G7" t="s">
        <v>60</v>
      </c>
      <c r="H7" t="s">
        <v>71</v>
      </c>
      <c r="I7" t="s">
        <v>41</v>
      </c>
      <c r="J7" t="s">
        <v>42</v>
      </c>
      <c r="K7">
        <v>200019603602241</v>
      </c>
      <c r="L7" s="2">
        <v>150000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 s="2">
        <v>23866.69</v>
      </c>
      <c r="W7" s="2">
        <v>4305</v>
      </c>
      <c r="X7" s="2">
        <v>4560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f t="shared" si="0"/>
        <v>0</v>
      </c>
      <c r="AG7">
        <f t="shared" si="0"/>
        <v>0</v>
      </c>
      <c r="AH7" s="2">
        <v>32731.69</v>
      </c>
      <c r="AI7" s="2">
        <v>117268.31</v>
      </c>
      <c r="AJ7">
        <v>0</v>
      </c>
      <c r="AK7" t="s">
        <v>43</v>
      </c>
      <c r="AL7" t="s">
        <v>44</v>
      </c>
      <c r="AM7" t="s">
        <v>44</v>
      </c>
    </row>
    <row r="8" spans="1:39">
      <c r="A8" t="s">
        <v>72</v>
      </c>
      <c r="B8" t="s">
        <v>73</v>
      </c>
      <c r="C8" t="s">
        <v>74</v>
      </c>
      <c r="D8" t="s">
        <v>75</v>
      </c>
      <c r="E8">
        <v>37340</v>
      </c>
      <c r="F8" t="s">
        <v>38</v>
      </c>
      <c r="G8" t="s">
        <v>60</v>
      </c>
      <c r="H8" t="s">
        <v>76</v>
      </c>
      <c r="I8" s="1" t="s">
        <v>41</v>
      </c>
      <c r="J8" t="s">
        <v>42</v>
      </c>
      <c r="K8" s="1">
        <v>200019603481065</v>
      </c>
      <c r="L8" s="2">
        <v>100000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 s="2">
        <v>12105.44</v>
      </c>
      <c r="W8" s="2">
        <v>2870</v>
      </c>
      <c r="X8" s="2">
        <v>3040</v>
      </c>
      <c r="Y8">
        <v>0</v>
      </c>
      <c r="Z8" s="2">
        <v>1947.6</v>
      </c>
      <c r="AA8" s="2">
        <v>6000</v>
      </c>
      <c r="AB8">
        <v>0</v>
      </c>
      <c r="AC8">
        <v>0</v>
      </c>
      <c r="AD8">
        <v>0</v>
      </c>
      <c r="AE8">
        <v>0</v>
      </c>
      <c r="AF8">
        <f t="shared" si="0"/>
        <v>0</v>
      </c>
      <c r="AG8">
        <f t="shared" si="0"/>
        <v>0</v>
      </c>
      <c r="AH8" s="2">
        <v>25963.040000000001</v>
      </c>
      <c r="AI8" s="2">
        <v>74036.960000000006</v>
      </c>
      <c r="AJ8">
        <v>0</v>
      </c>
      <c r="AK8" t="s">
        <v>50</v>
      </c>
      <c r="AL8" t="s">
        <v>44</v>
      </c>
      <c r="AM8" t="s">
        <v>44</v>
      </c>
    </row>
    <row r="9" spans="1:39">
      <c r="A9" t="s">
        <v>77</v>
      </c>
      <c r="B9" t="s">
        <v>78</v>
      </c>
      <c r="C9" t="s">
        <v>79</v>
      </c>
      <c r="D9" t="s">
        <v>80</v>
      </c>
      <c r="E9">
        <v>14114</v>
      </c>
      <c r="F9" t="s">
        <v>38</v>
      </c>
      <c r="G9" t="s">
        <v>60</v>
      </c>
      <c r="H9" t="s">
        <v>81</v>
      </c>
      <c r="I9" t="s">
        <v>41</v>
      </c>
      <c r="J9" t="s">
        <v>42</v>
      </c>
      <c r="K9" s="1">
        <v>200013200282417</v>
      </c>
      <c r="L9" s="2">
        <v>100000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 s="2">
        <v>12105.44</v>
      </c>
      <c r="W9" s="2">
        <v>2870</v>
      </c>
      <c r="X9" s="2">
        <v>3040</v>
      </c>
      <c r="Y9">
        <v>0</v>
      </c>
      <c r="Z9" s="2">
        <v>1947.6</v>
      </c>
      <c r="AA9" s="2">
        <v>7885.61</v>
      </c>
      <c r="AB9">
        <v>0</v>
      </c>
      <c r="AC9">
        <v>0</v>
      </c>
      <c r="AD9">
        <v>0</v>
      </c>
      <c r="AE9">
        <v>0</v>
      </c>
      <c r="AF9">
        <f t="shared" si="0"/>
        <v>0</v>
      </c>
      <c r="AG9">
        <f t="shared" si="0"/>
        <v>0</v>
      </c>
      <c r="AH9" s="2">
        <v>27848.65</v>
      </c>
      <c r="AI9" s="2">
        <v>72151.350000000006</v>
      </c>
      <c r="AJ9">
        <v>0</v>
      </c>
      <c r="AK9" t="s">
        <v>50</v>
      </c>
      <c r="AL9" t="s">
        <v>44</v>
      </c>
      <c r="AM9" t="s">
        <v>44</v>
      </c>
    </row>
    <row r="10" spans="1:39">
      <c r="A10" t="s">
        <v>82</v>
      </c>
      <c r="B10" t="s">
        <v>83</v>
      </c>
      <c r="C10" t="s">
        <v>84</v>
      </c>
      <c r="D10" t="s">
        <v>85</v>
      </c>
      <c r="E10">
        <v>37332</v>
      </c>
      <c r="F10" t="s">
        <v>38</v>
      </c>
      <c r="G10" t="s">
        <v>60</v>
      </c>
      <c r="H10" t="s">
        <v>76</v>
      </c>
      <c r="I10" s="1" t="s">
        <v>41</v>
      </c>
      <c r="J10" t="s">
        <v>42</v>
      </c>
      <c r="K10" s="1">
        <v>200019603475887</v>
      </c>
      <c r="L10" s="2">
        <v>150000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 s="2">
        <v>23866.69</v>
      </c>
      <c r="W10" s="2">
        <v>4305</v>
      </c>
      <c r="X10" s="2">
        <v>4560</v>
      </c>
      <c r="Y10">
        <v>0</v>
      </c>
      <c r="Z10">
        <v>0</v>
      </c>
      <c r="AA10" s="2">
        <v>47764.37</v>
      </c>
      <c r="AB10">
        <v>500</v>
      </c>
      <c r="AC10">
        <v>0</v>
      </c>
      <c r="AD10">
        <v>0</v>
      </c>
      <c r="AE10">
        <v>0</v>
      </c>
      <c r="AF10">
        <f t="shared" si="0"/>
        <v>500</v>
      </c>
      <c r="AG10">
        <f t="shared" si="0"/>
        <v>500</v>
      </c>
      <c r="AH10" s="2">
        <v>80996.06</v>
      </c>
      <c r="AI10" s="2">
        <v>69003.94</v>
      </c>
      <c r="AJ10">
        <v>0</v>
      </c>
      <c r="AK10" t="s">
        <v>43</v>
      </c>
      <c r="AL10" t="s">
        <v>44</v>
      </c>
      <c r="AM10" t="s">
        <v>44</v>
      </c>
    </row>
    <row r="11" spans="1:39">
      <c r="A11" t="s">
        <v>86</v>
      </c>
      <c r="B11" t="s">
        <v>87</v>
      </c>
      <c r="C11" t="s">
        <v>88</v>
      </c>
      <c r="D11" t="s">
        <v>89</v>
      </c>
      <c r="E11">
        <v>34472</v>
      </c>
      <c r="F11" s="3" t="s">
        <v>38</v>
      </c>
      <c r="G11" t="s">
        <v>60</v>
      </c>
      <c r="H11" t="s">
        <v>90</v>
      </c>
      <c r="I11" t="s">
        <v>41</v>
      </c>
      <c r="J11" t="s">
        <v>42</v>
      </c>
      <c r="K11" s="1">
        <v>200019603789283</v>
      </c>
      <c r="L11" s="2">
        <v>140000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 s="2">
        <v>21514.44</v>
      </c>
      <c r="W11" s="2">
        <v>4018</v>
      </c>
      <c r="X11" s="2">
        <v>4256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f t="shared" si="0"/>
        <v>0</v>
      </c>
      <c r="AG11">
        <f t="shared" si="0"/>
        <v>0</v>
      </c>
      <c r="AH11" s="2">
        <v>29788.44</v>
      </c>
      <c r="AI11" s="2">
        <v>110211.56</v>
      </c>
      <c r="AJ11">
        <v>0</v>
      </c>
      <c r="AK11" t="s">
        <v>50</v>
      </c>
      <c r="AL11" t="s">
        <v>44</v>
      </c>
      <c r="AM11" t="s">
        <v>44</v>
      </c>
    </row>
    <row r="12" spans="1:39">
      <c r="A12" t="s">
        <v>91</v>
      </c>
      <c r="B12" t="s">
        <v>92</v>
      </c>
      <c r="C12" t="s">
        <v>93</v>
      </c>
      <c r="D12" t="s">
        <v>94</v>
      </c>
      <c r="E12">
        <v>38683</v>
      </c>
      <c r="F12" t="s">
        <v>38</v>
      </c>
      <c r="G12" t="s">
        <v>60</v>
      </c>
      <c r="H12" t="s">
        <v>71</v>
      </c>
      <c r="I12" s="1" t="s">
        <v>41</v>
      </c>
      <c r="J12" t="s">
        <v>42</v>
      </c>
      <c r="K12" s="1">
        <v>200019605745834</v>
      </c>
      <c r="L12" s="2">
        <v>100000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 s="2">
        <v>12105.44</v>
      </c>
      <c r="W12" s="2">
        <v>2870</v>
      </c>
      <c r="X12" s="2">
        <v>3040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f t="shared" si="0"/>
        <v>0</v>
      </c>
      <c r="AG12">
        <f t="shared" si="0"/>
        <v>0</v>
      </c>
      <c r="AH12" s="2">
        <v>18015.439999999999</v>
      </c>
      <c r="AI12" s="2">
        <v>81984.56</v>
      </c>
      <c r="AJ12">
        <v>0</v>
      </c>
      <c r="AK12" t="s">
        <v>43</v>
      </c>
      <c r="AL12" t="s">
        <v>95</v>
      </c>
      <c r="AM12" t="s">
        <v>44</v>
      </c>
    </row>
    <row r="13" spans="1:39">
      <c r="A13" t="s">
        <v>96</v>
      </c>
      <c r="B13" t="s">
        <v>97</v>
      </c>
      <c r="C13" t="s">
        <v>98</v>
      </c>
      <c r="D13" t="s">
        <v>99</v>
      </c>
      <c r="E13">
        <v>39997</v>
      </c>
      <c r="F13" s="3" t="s">
        <v>38</v>
      </c>
      <c r="G13" t="s">
        <v>60</v>
      </c>
      <c r="H13" t="s">
        <v>100</v>
      </c>
      <c r="I13" s="1" t="s">
        <v>41</v>
      </c>
      <c r="J13" t="s">
        <v>42</v>
      </c>
      <c r="K13">
        <v>200019607140871</v>
      </c>
      <c r="L13" s="2">
        <v>75000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 s="2">
        <v>6309.35</v>
      </c>
      <c r="W13" s="2">
        <v>2152.5</v>
      </c>
      <c r="X13" s="2">
        <v>2280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f t="shared" si="0"/>
        <v>0</v>
      </c>
      <c r="AG13">
        <f t="shared" si="0"/>
        <v>0</v>
      </c>
      <c r="AH13" s="2">
        <v>10741.85</v>
      </c>
      <c r="AI13" s="2">
        <v>64258.15</v>
      </c>
      <c r="AJ13">
        <v>0</v>
      </c>
      <c r="AK13" t="s">
        <v>50</v>
      </c>
      <c r="AL13" t="s">
        <v>101</v>
      </c>
      <c r="AM13" t="s">
        <v>44</v>
      </c>
    </row>
    <row r="14" spans="1:39">
      <c r="A14" t="s">
        <v>102</v>
      </c>
      <c r="B14" t="s">
        <v>103</v>
      </c>
      <c r="C14" t="s">
        <v>104</v>
      </c>
      <c r="D14" t="s">
        <v>105</v>
      </c>
      <c r="E14">
        <v>37383</v>
      </c>
      <c r="F14" t="s">
        <v>38</v>
      </c>
      <c r="G14" t="s">
        <v>60</v>
      </c>
      <c r="H14" t="s">
        <v>100</v>
      </c>
      <c r="I14" t="s">
        <v>41</v>
      </c>
      <c r="J14" t="s">
        <v>42</v>
      </c>
      <c r="K14" s="1">
        <v>200019603585103</v>
      </c>
      <c r="L14" s="2">
        <v>55000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 s="2">
        <v>2559.6799999999998</v>
      </c>
      <c r="W14" s="2">
        <v>1578.5</v>
      </c>
      <c r="X14" s="2">
        <v>1672</v>
      </c>
      <c r="Y14">
        <v>0</v>
      </c>
      <c r="Z14">
        <v>0</v>
      </c>
      <c r="AA14" s="2">
        <v>7460.06</v>
      </c>
      <c r="AB14">
        <v>0</v>
      </c>
      <c r="AC14">
        <v>0</v>
      </c>
      <c r="AD14">
        <v>0</v>
      </c>
      <c r="AE14">
        <v>0</v>
      </c>
      <c r="AF14">
        <f t="shared" si="0"/>
        <v>0</v>
      </c>
      <c r="AG14">
        <f t="shared" si="0"/>
        <v>0</v>
      </c>
      <c r="AH14" s="2">
        <v>13270.24</v>
      </c>
      <c r="AI14" s="2">
        <v>41729.760000000002</v>
      </c>
      <c r="AJ14">
        <v>0</v>
      </c>
      <c r="AK14" t="s">
        <v>50</v>
      </c>
      <c r="AL14" t="s">
        <v>44</v>
      </c>
      <c r="AM14" t="s">
        <v>44</v>
      </c>
    </row>
    <row r="15" spans="1:39">
      <c r="A15" t="s">
        <v>106</v>
      </c>
      <c r="B15" t="s">
        <v>107</v>
      </c>
      <c r="C15" t="s">
        <v>108</v>
      </c>
      <c r="D15" t="s">
        <v>109</v>
      </c>
      <c r="E15">
        <v>14169</v>
      </c>
      <c r="F15" s="3" t="s">
        <v>38</v>
      </c>
      <c r="G15" t="s">
        <v>60</v>
      </c>
      <c r="H15" t="s">
        <v>110</v>
      </c>
      <c r="I15" s="1" t="s">
        <v>41</v>
      </c>
      <c r="J15" t="s">
        <v>42</v>
      </c>
      <c r="K15">
        <v>200013200278845</v>
      </c>
      <c r="L15" s="2">
        <v>50000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 s="2">
        <v>1854</v>
      </c>
      <c r="W15" s="2">
        <v>1435</v>
      </c>
      <c r="X15" s="2">
        <v>1520</v>
      </c>
      <c r="Y15">
        <v>0</v>
      </c>
      <c r="Z15">
        <v>0</v>
      </c>
      <c r="AA15">
        <v>0</v>
      </c>
      <c r="AB15">
        <v>200</v>
      </c>
      <c r="AC15">
        <v>0</v>
      </c>
      <c r="AD15">
        <v>0</v>
      </c>
      <c r="AE15">
        <v>0</v>
      </c>
      <c r="AF15">
        <f t="shared" si="0"/>
        <v>200</v>
      </c>
      <c r="AG15">
        <f t="shared" si="0"/>
        <v>200</v>
      </c>
      <c r="AH15" s="2">
        <v>5009</v>
      </c>
      <c r="AI15" s="2">
        <v>44991</v>
      </c>
      <c r="AJ15">
        <v>0</v>
      </c>
      <c r="AK15" t="s">
        <v>50</v>
      </c>
      <c r="AL15" t="s">
        <v>44</v>
      </c>
      <c r="AM15" t="s">
        <v>44</v>
      </c>
    </row>
    <row r="16" spans="1:39">
      <c r="A16" t="s">
        <v>111</v>
      </c>
      <c r="B16" t="s">
        <v>112</v>
      </c>
      <c r="C16" t="s">
        <v>113</v>
      </c>
      <c r="D16" t="s">
        <v>114</v>
      </c>
      <c r="E16">
        <v>38978</v>
      </c>
      <c r="F16" t="s">
        <v>38</v>
      </c>
      <c r="G16" t="s">
        <v>60</v>
      </c>
      <c r="H16" t="s">
        <v>115</v>
      </c>
      <c r="I16" s="1" t="s">
        <v>41</v>
      </c>
      <c r="J16" t="s">
        <v>42</v>
      </c>
      <c r="K16">
        <v>200019605913122</v>
      </c>
      <c r="L16" s="2">
        <v>90000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 s="2">
        <v>9753.19</v>
      </c>
      <c r="W16" s="2">
        <v>2583</v>
      </c>
      <c r="X16" s="2">
        <v>2736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f t="shared" si="0"/>
        <v>0</v>
      </c>
      <c r="AG16">
        <f t="shared" si="0"/>
        <v>0</v>
      </c>
      <c r="AH16" s="2">
        <v>15072.19</v>
      </c>
      <c r="AI16" s="2">
        <v>74927.81</v>
      </c>
      <c r="AJ16">
        <v>0</v>
      </c>
      <c r="AK16" t="s">
        <v>43</v>
      </c>
      <c r="AL16" t="s">
        <v>116</v>
      </c>
      <c r="AM16" t="s">
        <v>44</v>
      </c>
    </row>
    <row r="17" spans="1:39">
      <c r="A17" t="s">
        <v>117</v>
      </c>
      <c r="B17" t="s">
        <v>118</v>
      </c>
      <c r="C17" t="s">
        <v>119</v>
      </c>
      <c r="D17" t="s">
        <v>120</v>
      </c>
      <c r="E17">
        <v>37731</v>
      </c>
      <c r="F17" t="s">
        <v>38</v>
      </c>
      <c r="G17" t="s">
        <v>60</v>
      </c>
      <c r="H17" t="s">
        <v>100</v>
      </c>
      <c r="I17" s="1" t="s">
        <v>41</v>
      </c>
      <c r="J17" t="s">
        <v>42</v>
      </c>
      <c r="K17">
        <v>200019604332145</v>
      </c>
      <c r="L17" s="2">
        <v>45000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 s="2">
        <v>1148.33</v>
      </c>
      <c r="W17" s="2">
        <v>1291.5</v>
      </c>
      <c r="X17" s="2">
        <v>1368</v>
      </c>
      <c r="Y17">
        <v>0</v>
      </c>
      <c r="Z17">
        <v>0</v>
      </c>
      <c r="AA17" s="2">
        <v>13958.01</v>
      </c>
      <c r="AB17">
        <v>0</v>
      </c>
      <c r="AC17">
        <v>0</v>
      </c>
      <c r="AD17">
        <v>0</v>
      </c>
      <c r="AE17">
        <v>0</v>
      </c>
      <c r="AF17">
        <f t="shared" si="0"/>
        <v>0</v>
      </c>
      <c r="AG17">
        <f t="shared" si="0"/>
        <v>0</v>
      </c>
      <c r="AH17" s="2">
        <v>17765.84</v>
      </c>
      <c r="AI17" s="2">
        <v>27234.16</v>
      </c>
      <c r="AJ17">
        <v>0</v>
      </c>
      <c r="AK17" t="s">
        <v>50</v>
      </c>
      <c r="AL17" t="s">
        <v>44</v>
      </c>
      <c r="AM17" t="s">
        <v>44</v>
      </c>
    </row>
    <row r="18" spans="1:39">
      <c r="A18" t="s">
        <v>121</v>
      </c>
      <c r="B18" t="s">
        <v>122</v>
      </c>
      <c r="C18" t="s">
        <v>123</v>
      </c>
      <c r="D18" t="s">
        <v>124</v>
      </c>
      <c r="E18">
        <v>40090</v>
      </c>
      <c r="F18" t="s">
        <v>38</v>
      </c>
      <c r="G18" t="s">
        <v>60</v>
      </c>
      <c r="H18" t="s">
        <v>71</v>
      </c>
      <c r="I18" s="1" t="s">
        <v>41</v>
      </c>
      <c r="J18" t="s">
        <v>42</v>
      </c>
      <c r="K18">
        <v>200019604143850</v>
      </c>
      <c r="L18" s="2">
        <v>100000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 s="2">
        <v>12105.44</v>
      </c>
      <c r="W18" s="2">
        <v>2870</v>
      </c>
      <c r="X18" s="2">
        <v>3040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f t="shared" si="0"/>
        <v>0</v>
      </c>
      <c r="AG18">
        <f t="shared" si="0"/>
        <v>0</v>
      </c>
      <c r="AH18" s="2">
        <v>18015.439999999999</v>
      </c>
      <c r="AI18" s="2">
        <v>81984.56</v>
      </c>
      <c r="AJ18">
        <v>0</v>
      </c>
      <c r="AK18" t="s">
        <v>43</v>
      </c>
      <c r="AL18" t="s">
        <v>44</v>
      </c>
      <c r="AM18" t="s">
        <v>44</v>
      </c>
    </row>
    <row r="19" spans="1:39">
      <c r="A19" t="s">
        <v>125</v>
      </c>
      <c r="B19" t="s">
        <v>126</v>
      </c>
      <c r="C19" t="s">
        <v>127</v>
      </c>
      <c r="D19" t="s">
        <v>128</v>
      </c>
      <c r="E19">
        <v>38674</v>
      </c>
      <c r="F19" t="s">
        <v>38</v>
      </c>
      <c r="G19" t="s">
        <v>60</v>
      </c>
      <c r="H19" t="s">
        <v>49</v>
      </c>
      <c r="I19" s="1" t="s">
        <v>41</v>
      </c>
      <c r="J19" t="s">
        <v>42</v>
      </c>
      <c r="K19" s="1">
        <v>200019605677885</v>
      </c>
      <c r="L19" s="2">
        <v>35000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 s="2">
        <v>1004.5</v>
      </c>
      <c r="X19" s="2">
        <v>1064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f t="shared" si="0"/>
        <v>0</v>
      </c>
      <c r="AG19">
        <f t="shared" si="0"/>
        <v>0</v>
      </c>
      <c r="AH19" s="2">
        <v>2068.5</v>
      </c>
      <c r="AI19" s="2">
        <v>32931.5</v>
      </c>
      <c r="AJ19">
        <v>0</v>
      </c>
      <c r="AK19" t="s">
        <v>50</v>
      </c>
      <c r="AL19" t="s">
        <v>129</v>
      </c>
      <c r="AM19" t="s">
        <v>44</v>
      </c>
    </row>
    <row r="20" spans="1:39">
      <c r="A20" t="s">
        <v>130</v>
      </c>
      <c r="B20" t="s">
        <v>131</v>
      </c>
      <c r="C20" t="s">
        <v>132</v>
      </c>
      <c r="D20" t="s">
        <v>133</v>
      </c>
      <c r="E20">
        <v>37644</v>
      </c>
      <c r="F20" t="s">
        <v>38</v>
      </c>
      <c r="G20" t="s">
        <v>60</v>
      </c>
      <c r="H20" t="s">
        <v>134</v>
      </c>
      <c r="I20" s="1" t="s">
        <v>41</v>
      </c>
      <c r="J20" t="s">
        <v>42</v>
      </c>
      <c r="K20">
        <v>200019604094993</v>
      </c>
      <c r="L20" s="2">
        <v>100000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 s="2">
        <v>12105.44</v>
      </c>
      <c r="W20" s="2">
        <v>2870</v>
      </c>
      <c r="X20" s="2">
        <v>3040</v>
      </c>
      <c r="Y20">
        <v>0</v>
      </c>
      <c r="Z20">
        <v>0</v>
      </c>
      <c r="AA20" s="2">
        <v>14018.36</v>
      </c>
      <c r="AB20">
        <v>0</v>
      </c>
      <c r="AC20">
        <v>0</v>
      </c>
      <c r="AD20">
        <v>0</v>
      </c>
      <c r="AE20">
        <v>0</v>
      </c>
      <c r="AF20">
        <f t="shared" si="0"/>
        <v>0</v>
      </c>
      <c r="AG20">
        <f t="shared" si="0"/>
        <v>0</v>
      </c>
      <c r="AH20" s="2">
        <v>32033.8</v>
      </c>
      <c r="AI20" s="2">
        <v>67966.2</v>
      </c>
      <c r="AJ20">
        <v>0</v>
      </c>
      <c r="AK20" t="s">
        <v>50</v>
      </c>
      <c r="AL20" t="s">
        <v>44</v>
      </c>
      <c r="AM20" t="s">
        <v>44</v>
      </c>
    </row>
    <row r="21" spans="1:39">
      <c r="A21" t="s">
        <v>135</v>
      </c>
      <c r="B21" t="s">
        <v>136</v>
      </c>
      <c r="C21" t="s">
        <v>137</v>
      </c>
      <c r="D21" t="s">
        <v>138</v>
      </c>
      <c r="E21">
        <v>37376</v>
      </c>
      <c r="F21" t="s">
        <v>38</v>
      </c>
      <c r="G21" t="s">
        <v>60</v>
      </c>
      <c r="H21" t="s">
        <v>139</v>
      </c>
      <c r="I21" s="1" t="s">
        <v>41</v>
      </c>
      <c r="J21" t="s">
        <v>42</v>
      </c>
      <c r="K21" s="1">
        <v>200019603585099</v>
      </c>
      <c r="L21" s="2">
        <v>40000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442.65</v>
      </c>
      <c r="W21" s="2">
        <v>1148</v>
      </c>
      <c r="X21" s="2">
        <v>1216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f t="shared" si="0"/>
        <v>0</v>
      </c>
      <c r="AG21">
        <f t="shared" si="0"/>
        <v>0</v>
      </c>
      <c r="AH21" s="2">
        <v>2806.65</v>
      </c>
      <c r="AI21" s="2">
        <v>37193.35</v>
      </c>
      <c r="AJ21">
        <v>0</v>
      </c>
      <c r="AK21" t="s">
        <v>50</v>
      </c>
      <c r="AL21" t="s">
        <v>44</v>
      </c>
      <c r="AM21" t="s">
        <v>44</v>
      </c>
    </row>
    <row r="22" spans="1:39">
      <c r="A22" t="s">
        <v>140</v>
      </c>
      <c r="B22" t="s">
        <v>141</v>
      </c>
      <c r="C22" t="s">
        <v>142</v>
      </c>
      <c r="D22" t="s">
        <v>143</v>
      </c>
      <c r="E22">
        <v>39730</v>
      </c>
      <c r="F22" t="s">
        <v>38</v>
      </c>
      <c r="G22" t="s">
        <v>60</v>
      </c>
      <c r="H22" t="s">
        <v>71</v>
      </c>
      <c r="I22" s="1" t="s">
        <v>41</v>
      </c>
      <c r="J22" t="s">
        <v>42</v>
      </c>
      <c r="K22">
        <v>200019606796041</v>
      </c>
      <c r="L22" s="2">
        <v>75000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6309.35</v>
      </c>
      <c r="W22" s="2">
        <v>2152.5</v>
      </c>
      <c r="X22" s="2">
        <v>2280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f t="shared" si="0"/>
        <v>0</v>
      </c>
      <c r="AG22">
        <f t="shared" si="0"/>
        <v>0</v>
      </c>
      <c r="AH22" s="2">
        <v>10741.85</v>
      </c>
      <c r="AI22" s="2">
        <v>64258.15</v>
      </c>
      <c r="AJ22">
        <v>0</v>
      </c>
      <c r="AK22" t="s">
        <v>43</v>
      </c>
      <c r="AL22" t="s">
        <v>144</v>
      </c>
      <c r="AM22" t="s">
        <v>44</v>
      </c>
    </row>
    <row r="23" spans="1:39">
      <c r="A23" t="s">
        <v>145</v>
      </c>
      <c r="B23" t="s">
        <v>146</v>
      </c>
      <c r="C23" t="s">
        <v>147</v>
      </c>
      <c r="D23" t="s">
        <v>148</v>
      </c>
      <c r="E23">
        <v>37438</v>
      </c>
      <c r="F23" t="s">
        <v>38</v>
      </c>
      <c r="G23" t="s">
        <v>60</v>
      </c>
      <c r="H23" t="s">
        <v>71</v>
      </c>
      <c r="I23" s="1" t="s">
        <v>41</v>
      </c>
      <c r="J23" t="s">
        <v>42</v>
      </c>
      <c r="K23" s="1">
        <v>200019603706899</v>
      </c>
      <c r="L23" s="2">
        <v>90000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 s="2">
        <v>9753.19</v>
      </c>
      <c r="W23" s="2">
        <v>2583</v>
      </c>
      <c r="X23" s="2">
        <v>2736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f t="shared" si="0"/>
        <v>0</v>
      </c>
      <c r="AG23">
        <f t="shared" si="0"/>
        <v>0</v>
      </c>
      <c r="AH23" s="2">
        <v>15072.19</v>
      </c>
      <c r="AI23" s="2">
        <v>74927.81</v>
      </c>
      <c r="AJ23">
        <v>0</v>
      </c>
      <c r="AK23" t="s">
        <v>43</v>
      </c>
      <c r="AL23" t="s">
        <v>44</v>
      </c>
      <c r="AM23" t="s">
        <v>44</v>
      </c>
    </row>
    <row r="24" spans="1:39">
      <c r="A24" t="s">
        <v>149</v>
      </c>
      <c r="B24" t="s">
        <v>150</v>
      </c>
      <c r="C24" t="s">
        <v>151</v>
      </c>
      <c r="D24" t="s">
        <v>152</v>
      </c>
      <c r="E24">
        <v>23549</v>
      </c>
      <c r="F24" t="s">
        <v>38</v>
      </c>
      <c r="G24" t="s">
        <v>60</v>
      </c>
      <c r="H24" t="s">
        <v>153</v>
      </c>
      <c r="I24" s="1" t="s">
        <v>41</v>
      </c>
      <c r="J24" t="s">
        <v>42</v>
      </c>
      <c r="K24">
        <v>200013200253776</v>
      </c>
      <c r="L24" s="2">
        <v>38000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 s="2">
        <v>1090.5999999999999</v>
      </c>
      <c r="X24" s="2">
        <v>1155.2</v>
      </c>
      <c r="Y24" s="2">
        <v>3430.92</v>
      </c>
      <c r="Z24">
        <v>0</v>
      </c>
      <c r="AA24" s="2">
        <v>2000</v>
      </c>
      <c r="AB24">
        <v>0</v>
      </c>
      <c r="AC24">
        <v>0</v>
      </c>
      <c r="AD24">
        <v>0</v>
      </c>
      <c r="AE24">
        <v>0</v>
      </c>
      <c r="AF24">
        <f t="shared" si="0"/>
        <v>0</v>
      </c>
      <c r="AG24">
        <f t="shared" si="0"/>
        <v>0</v>
      </c>
      <c r="AH24" s="2">
        <v>7676.72</v>
      </c>
      <c r="AI24" s="2">
        <v>30323.279999999999</v>
      </c>
      <c r="AJ24">
        <v>0</v>
      </c>
      <c r="AK24" t="s">
        <v>43</v>
      </c>
      <c r="AL24" t="s">
        <v>44</v>
      </c>
      <c r="AM24" t="s">
        <v>44</v>
      </c>
    </row>
    <row r="25" spans="1:39">
      <c r="A25" t="s">
        <v>154</v>
      </c>
      <c r="B25" t="s">
        <v>155</v>
      </c>
      <c r="C25" t="s">
        <v>156</v>
      </c>
      <c r="D25" t="s">
        <v>157</v>
      </c>
      <c r="E25">
        <v>316</v>
      </c>
      <c r="F25" t="s">
        <v>38</v>
      </c>
      <c r="G25" t="s">
        <v>158</v>
      </c>
      <c r="H25" t="s">
        <v>49</v>
      </c>
      <c r="I25" s="1" t="s">
        <v>41</v>
      </c>
      <c r="J25" t="s">
        <v>42</v>
      </c>
      <c r="K25">
        <v>200013200258852</v>
      </c>
      <c r="L25" s="2">
        <v>35000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 s="2">
        <v>1004.5</v>
      </c>
      <c r="X25" s="2">
        <v>1064</v>
      </c>
      <c r="Y25">
        <v>0</v>
      </c>
      <c r="Z25">
        <v>0</v>
      </c>
      <c r="AA25" s="2">
        <v>4404.75</v>
      </c>
      <c r="AB25">
        <v>100</v>
      </c>
      <c r="AC25">
        <v>0</v>
      </c>
      <c r="AD25">
        <v>0</v>
      </c>
      <c r="AE25">
        <v>0</v>
      </c>
      <c r="AF25">
        <f t="shared" si="0"/>
        <v>100</v>
      </c>
      <c r="AG25">
        <f t="shared" si="0"/>
        <v>100</v>
      </c>
      <c r="AH25" s="2">
        <v>6573.25</v>
      </c>
      <c r="AI25" s="2">
        <v>28426.75</v>
      </c>
      <c r="AJ25">
        <v>0</v>
      </c>
      <c r="AK25" t="s">
        <v>43</v>
      </c>
      <c r="AL25" t="s">
        <v>44</v>
      </c>
      <c r="AM25" t="s">
        <v>44</v>
      </c>
    </row>
    <row r="26" spans="1:39">
      <c r="A26" t="s">
        <v>159</v>
      </c>
      <c r="B26" t="s">
        <v>160</v>
      </c>
      <c r="C26" t="s">
        <v>161</v>
      </c>
      <c r="D26" t="s">
        <v>162</v>
      </c>
      <c r="E26">
        <v>30410</v>
      </c>
      <c r="F26" t="s">
        <v>38</v>
      </c>
      <c r="G26" t="s">
        <v>158</v>
      </c>
      <c r="H26" t="s">
        <v>163</v>
      </c>
      <c r="I26" s="1" t="s">
        <v>41</v>
      </c>
      <c r="J26" t="s">
        <v>42</v>
      </c>
      <c r="K26" s="1">
        <v>200013200467261</v>
      </c>
      <c r="L26" s="2">
        <v>60000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 s="2">
        <v>3486.65</v>
      </c>
      <c r="W26" s="2">
        <v>1722</v>
      </c>
      <c r="X26" s="2">
        <v>1824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f t="shared" si="0"/>
        <v>0</v>
      </c>
      <c r="AG26">
        <f t="shared" si="0"/>
        <v>0</v>
      </c>
      <c r="AH26" s="2">
        <v>7032.65</v>
      </c>
      <c r="AI26" s="2">
        <v>52967.35</v>
      </c>
      <c r="AJ26">
        <v>0</v>
      </c>
      <c r="AK26" t="s">
        <v>50</v>
      </c>
      <c r="AL26" t="s">
        <v>44</v>
      </c>
      <c r="AM26" t="s">
        <v>44</v>
      </c>
    </row>
    <row r="27" spans="1:39">
      <c r="A27" t="s">
        <v>164</v>
      </c>
      <c r="B27" t="s">
        <v>165</v>
      </c>
      <c r="C27" t="s">
        <v>166</v>
      </c>
      <c r="D27" t="s">
        <v>167</v>
      </c>
      <c r="E27">
        <v>38170</v>
      </c>
      <c r="F27" t="s">
        <v>38</v>
      </c>
      <c r="G27" t="s">
        <v>158</v>
      </c>
      <c r="H27" t="s">
        <v>168</v>
      </c>
      <c r="I27" t="s">
        <v>41</v>
      </c>
      <c r="J27" t="s">
        <v>42</v>
      </c>
      <c r="K27" s="1">
        <v>200019604959613</v>
      </c>
      <c r="L27" s="2">
        <v>70000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 s="2">
        <v>5368.45</v>
      </c>
      <c r="W27" s="2">
        <v>2009</v>
      </c>
      <c r="X27" s="2">
        <v>2128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f t="shared" si="0"/>
        <v>0</v>
      </c>
      <c r="AG27">
        <f t="shared" si="0"/>
        <v>0</v>
      </c>
      <c r="AH27" s="2">
        <v>9505.4500000000007</v>
      </c>
      <c r="AI27" s="2">
        <v>60494.55</v>
      </c>
      <c r="AJ27">
        <v>0</v>
      </c>
      <c r="AK27" t="s">
        <v>43</v>
      </c>
      <c r="AL27" t="s">
        <v>44</v>
      </c>
      <c r="AM27" t="s">
        <v>44</v>
      </c>
    </row>
    <row r="28" spans="1:39">
      <c r="A28" t="s">
        <v>169</v>
      </c>
      <c r="B28" t="s">
        <v>170</v>
      </c>
      <c r="C28" t="s">
        <v>171</v>
      </c>
      <c r="D28" t="s">
        <v>172</v>
      </c>
      <c r="E28">
        <v>37392</v>
      </c>
      <c r="F28" t="s">
        <v>38</v>
      </c>
      <c r="G28" t="s">
        <v>158</v>
      </c>
      <c r="H28" t="s">
        <v>173</v>
      </c>
      <c r="I28" s="1" t="s">
        <v>41</v>
      </c>
      <c r="J28" t="s">
        <v>42</v>
      </c>
      <c r="K28" s="1">
        <v>200019603602242</v>
      </c>
      <c r="L28" s="2">
        <v>60000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 s="2">
        <v>3486.65</v>
      </c>
      <c r="W28" s="2">
        <v>1722</v>
      </c>
      <c r="X28" s="2">
        <v>1824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f t="shared" si="0"/>
        <v>0</v>
      </c>
      <c r="AG28">
        <f t="shared" si="0"/>
        <v>0</v>
      </c>
      <c r="AH28" s="2">
        <v>7032.65</v>
      </c>
      <c r="AI28" s="2">
        <v>52967.35</v>
      </c>
      <c r="AJ28">
        <v>0</v>
      </c>
      <c r="AK28" t="s">
        <v>50</v>
      </c>
      <c r="AL28" t="s">
        <v>44</v>
      </c>
      <c r="AM28" t="s">
        <v>44</v>
      </c>
    </row>
    <row r="29" spans="1:39">
      <c r="A29" t="s">
        <v>174</v>
      </c>
      <c r="B29" t="s">
        <v>175</v>
      </c>
      <c r="C29" t="s">
        <v>176</v>
      </c>
      <c r="D29" t="s">
        <v>177</v>
      </c>
      <c r="E29">
        <v>40003</v>
      </c>
      <c r="F29" t="s">
        <v>38</v>
      </c>
      <c r="G29" t="s">
        <v>158</v>
      </c>
      <c r="H29" t="s">
        <v>49</v>
      </c>
      <c r="I29" s="1" t="s">
        <v>41</v>
      </c>
      <c r="J29" t="s">
        <v>42</v>
      </c>
      <c r="K29" s="1">
        <v>200019607140868</v>
      </c>
      <c r="L29" s="2">
        <v>30000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861</v>
      </c>
      <c r="X29">
        <v>912</v>
      </c>
      <c r="Y29">
        <v>0</v>
      </c>
      <c r="Z29">
        <v>0</v>
      </c>
      <c r="AA29" s="2">
        <v>8502.83</v>
      </c>
      <c r="AB29">
        <v>100</v>
      </c>
      <c r="AC29">
        <v>0</v>
      </c>
      <c r="AD29">
        <v>0</v>
      </c>
      <c r="AE29">
        <v>0</v>
      </c>
      <c r="AF29">
        <f t="shared" si="0"/>
        <v>100</v>
      </c>
      <c r="AG29">
        <f t="shared" si="0"/>
        <v>100</v>
      </c>
      <c r="AH29" s="2">
        <v>10375.83</v>
      </c>
      <c r="AI29" s="2">
        <v>19624.169999999998</v>
      </c>
      <c r="AJ29">
        <v>0</v>
      </c>
      <c r="AK29" t="s">
        <v>43</v>
      </c>
      <c r="AL29" t="s">
        <v>66</v>
      </c>
      <c r="AM29" t="s">
        <v>44</v>
      </c>
    </row>
    <row r="30" spans="1:39">
      <c r="A30" t="s">
        <v>178</v>
      </c>
      <c r="B30" t="s">
        <v>179</v>
      </c>
      <c r="C30" t="s">
        <v>180</v>
      </c>
      <c r="D30" t="s">
        <v>181</v>
      </c>
      <c r="E30">
        <v>14</v>
      </c>
      <c r="F30" t="s">
        <v>38</v>
      </c>
      <c r="G30" t="s">
        <v>158</v>
      </c>
      <c r="H30" t="s">
        <v>182</v>
      </c>
      <c r="I30" t="s">
        <v>41</v>
      </c>
      <c r="J30" t="s">
        <v>42</v>
      </c>
      <c r="K30" s="1">
        <v>200013200278557</v>
      </c>
      <c r="L30" s="2">
        <v>190000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 s="2">
        <v>33275.69</v>
      </c>
      <c r="W30" s="2">
        <v>5453</v>
      </c>
      <c r="X30" s="2">
        <v>5776</v>
      </c>
      <c r="Y30">
        <v>0</v>
      </c>
      <c r="Z30">
        <v>0</v>
      </c>
      <c r="AA30" s="2">
        <v>4600</v>
      </c>
      <c r="AB30">
        <v>0</v>
      </c>
      <c r="AC30">
        <v>0</v>
      </c>
      <c r="AD30" s="2">
        <v>5638</v>
      </c>
      <c r="AE30">
        <v>0</v>
      </c>
      <c r="AF30">
        <f t="shared" si="0"/>
        <v>0</v>
      </c>
      <c r="AG30">
        <f t="shared" si="0"/>
        <v>0</v>
      </c>
      <c r="AH30" s="2">
        <v>54742.69</v>
      </c>
      <c r="AI30" s="2">
        <v>135257.31</v>
      </c>
      <c r="AJ30">
        <v>0</v>
      </c>
      <c r="AK30" t="s">
        <v>43</v>
      </c>
      <c r="AL30" t="s">
        <v>44</v>
      </c>
      <c r="AM30" t="s">
        <v>44</v>
      </c>
    </row>
    <row r="31" spans="1:39">
      <c r="A31" t="s">
        <v>183</v>
      </c>
      <c r="B31" t="s">
        <v>184</v>
      </c>
      <c r="C31" t="s">
        <v>185</v>
      </c>
      <c r="D31" t="s">
        <v>186</v>
      </c>
      <c r="E31">
        <v>23557</v>
      </c>
      <c r="F31" t="s">
        <v>38</v>
      </c>
      <c r="G31" t="s">
        <v>158</v>
      </c>
      <c r="H31" t="s">
        <v>173</v>
      </c>
      <c r="I31" s="1" t="s">
        <v>41</v>
      </c>
      <c r="J31" t="s">
        <v>42</v>
      </c>
      <c r="K31">
        <v>200013200253734</v>
      </c>
      <c r="L31" s="2">
        <v>60000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 s="2">
        <v>3486.65</v>
      </c>
      <c r="W31" s="2">
        <v>1722</v>
      </c>
      <c r="X31" s="2">
        <v>1824</v>
      </c>
      <c r="Y31">
        <v>0</v>
      </c>
      <c r="Z31">
        <v>0</v>
      </c>
      <c r="AA31" s="2">
        <v>3000</v>
      </c>
      <c r="AB31">
        <v>0</v>
      </c>
      <c r="AC31">
        <v>0</v>
      </c>
      <c r="AD31">
        <v>0</v>
      </c>
      <c r="AE31">
        <v>0</v>
      </c>
      <c r="AF31">
        <f t="shared" si="0"/>
        <v>0</v>
      </c>
      <c r="AG31">
        <f t="shared" si="0"/>
        <v>0</v>
      </c>
      <c r="AH31" s="2">
        <v>10032.65</v>
      </c>
      <c r="AI31" s="2">
        <v>49967.35</v>
      </c>
      <c r="AJ31">
        <v>0</v>
      </c>
      <c r="AK31" t="s">
        <v>43</v>
      </c>
      <c r="AL31" t="s">
        <v>44</v>
      </c>
      <c r="AM31" t="s">
        <v>44</v>
      </c>
    </row>
    <row r="32" spans="1:39">
      <c r="A32" t="s">
        <v>187</v>
      </c>
      <c r="B32" t="s">
        <v>188</v>
      </c>
      <c r="C32" t="s">
        <v>189</v>
      </c>
      <c r="D32" t="s">
        <v>190</v>
      </c>
      <c r="E32">
        <v>37531</v>
      </c>
      <c r="F32" t="s">
        <v>38</v>
      </c>
      <c r="G32" t="s">
        <v>158</v>
      </c>
      <c r="H32" t="s">
        <v>191</v>
      </c>
      <c r="I32" s="1" t="s">
        <v>41</v>
      </c>
      <c r="J32" t="s">
        <v>42</v>
      </c>
      <c r="K32">
        <v>200019603919429</v>
      </c>
      <c r="L32" s="2">
        <v>90000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 s="2">
        <v>9324.32</v>
      </c>
      <c r="W32" s="2">
        <v>2583</v>
      </c>
      <c r="X32" s="2">
        <v>2736</v>
      </c>
      <c r="Y32" s="2">
        <v>1715.46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f t="shared" si="0"/>
        <v>0</v>
      </c>
      <c r="AG32">
        <f t="shared" si="0"/>
        <v>0</v>
      </c>
      <c r="AH32" s="2">
        <v>16358.78</v>
      </c>
      <c r="AI32" s="2">
        <v>73641.22</v>
      </c>
      <c r="AJ32">
        <v>0</v>
      </c>
      <c r="AK32" t="s">
        <v>43</v>
      </c>
      <c r="AL32" t="s">
        <v>44</v>
      </c>
      <c r="AM32" t="s">
        <v>44</v>
      </c>
    </row>
    <row r="33" spans="1:39">
      <c r="A33" t="s">
        <v>192</v>
      </c>
      <c r="B33" t="s">
        <v>193</v>
      </c>
      <c r="C33" t="s">
        <v>194</v>
      </c>
      <c r="D33" t="s">
        <v>195</v>
      </c>
      <c r="E33">
        <v>22529</v>
      </c>
      <c r="F33" t="s">
        <v>38</v>
      </c>
      <c r="G33" t="s">
        <v>158</v>
      </c>
      <c r="H33" t="s">
        <v>173</v>
      </c>
      <c r="I33" t="s">
        <v>41</v>
      </c>
      <c r="J33" t="s">
        <v>42</v>
      </c>
      <c r="K33" s="1">
        <v>200019603706892</v>
      </c>
      <c r="L33" s="2">
        <v>60000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 s="2">
        <v>3486.65</v>
      </c>
      <c r="W33" s="2">
        <v>1722</v>
      </c>
      <c r="X33" s="2">
        <v>1824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f t="shared" si="0"/>
        <v>0</v>
      </c>
      <c r="AG33">
        <f t="shared" si="0"/>
        <v>0</v>
      </c>
      <c r="AH33" s="2">
        <v>7032.65</v>
      </c>
      <c r="AI33" s="2">
        <v>52967.35</v>
      </c>
      <c r="AJ33">
        <v>0</v>
      </c>
      <c r="AK33" t="s">
        <v>50</v>
      </c>
      <c r="AL33" t="s">
        <v>44</v>
      </c>
      <c r="AM33" t="s">
        <v>44</v>
      </c>
    </row>
    <row r="34" spans="1:39">
      <c r="A34" t="s">
        <v>196</v>
      </c>
      <c r="B34" t="s">
        <v>197</v>
      </c>
      <c r="C34" t="s">
        <v>198</v>
      </c>
      <c r="D34" t="s">
        <v>199</v>
      </c>
      <c r="E34">
        <v>37797</v>
      </c>
      <c r="F34" t="s">
        <v>38</v>
      </c>
      <c r="G34" t="s">
        <v>200</v>
      </c>
      <c r="H34" t="s">
        <v>201</v>
      </c>
      <c r="I34" t="s">
        <v>41</v>
      </c>
      <c r="J34" t="s">
        <v>42</v>
      </c>
      <c r="K34" s="1">
        <v>200019604431038</v>
      </c>
      <c r="L34" s="2">
        <v>90000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 s="2">
        <v>9753.19</v>
      </c>
      <c r="W34" s="2">
        <v>2583</v>
      </c>
      <c r="X34" s="2">
        <v>2736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f t="shared" si="0"/>
        <v>0</v>
      </c>
      <c r="AG34">
        <f t="shared" si="0"/>
        <v>0</v>
      </c>
      <c r="AH34" s="2">
        <v>15072.19</v>
      </c>
      <c r="AI34" s="2">
        <v>74927.81</v>
      </c>
      <c r="AJ34">
        <v>0</v>
      </c>
      <c r="AK34" t="s">
        <v>43</v>
      </c>
      <c r="AL34" t="s">
        <v>44</v>
      </c>
      <c r="AM34" t="s">
        <v>44</v>
      </c>
    </row>
    <row r="35" spans="1:39">
      <c r="A35" t="s">
        <v>202</v>
      </c>
      <c r="B35" t="s">
        <v>203</v>
      </c>
      <c r="C35" t="s">
        <v>204</v>
      </c>
      <c r="D35" t="s">
        <v>205</v>
      </c>
      <c r="E35">
        <v>22818</v>
      </c>
      <c r="F35" t="s">
        <v>38</v>
      </c>
      <c r="G35" t="s">
        <v>200</v>
      </c>
      <c r="H35" t="s">
        <v>173</v>
      </c>
      <c r="I35" t="s">
        <v>41</v>
      </c>
      <c r="J35" t="s">
        <v>42</v>
      </c>
      <c r="K35" s="1">
        <v>200013200314233</v>
      </c>
      <c r="L35" s="2">
        <v>60000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 s="2">
        <v>2800.47</v>
      </c>
      <c r="W35" s="2">
        <v>1722</v>
      </c>
      <c r="X35" s="2">
        <v>1824</v>
      </c>
      <c r="Y35" s="2">
        <v>3430.92</v>
      </c>
      <c r="Z35">
        <v>0</v>
      </c>
      <c r="AA35" s="2">
        <v>2000</v>
      </c>
      <c r="AB35">
        <v>0</v>
      </c>
      <c r="AC35">
        <v>0</v>
      </c>
      <c r="AD35">
        <v>0</v>
      </c>
      <c r="AE35">
        <v>0</v>
      </c>
      <c r="AF35">
        <f t="shared" si="0"/>
        <v>0</v>
      </c>
      <c r="AG35">
        <f t="shared" si="0"/>
        <v>0</v>
      </c>
      <c r="AH35" s="2">
        <v>11777.39</v>
      </c>
      <c r="AI35" s="2">
        <v>48222.61</v>
      </c>
      <c r="AJ35">
        <v>0</v>
      </c>
      <c r="AK35" t="s">
        <v>43</v>
      </c>
      <c r="AL35" t="s">
        <v>44</v>
      </c>
      <c r="AM35" t="s">
        <v>44</v>
      </c>
    </row>
    <row r="36" spans="1:39">
      <c r="A36" t="s">
        <v>206</v>
      </c>
      <c r="B36" t="s">
        <v>207</v>
      </c>
      <c r="C36" t="s">
        <v>208</v>
      </c>
      <c r="D36" t="s">
        <v>209</v>
      </c>
      <c r="E36">
        <v>608</v>
      </c>
      <c r="F36" t="s">
        <v>38</v>
      </c>
      <c r="G36" t="s">
        <v>210</v>
      </c>
      <c r="H36" t="s">
        <v>173</v>
      </c>
      <c r="I36" s="1" t="s">
        <v>41</v>
      </c>
      <c r="J36" t="s">
        <v>42</v>
      </c>
      <c r="K36" s="1">
        <v>200013200261603</v>
      </c>
      <c r="L36" s="2">
        <v>60000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 s="2">
        <v>3486.65</v>
      </c>
      <c r="W36" s="2">
        <v>1722</v>
      </c>
      <c r="X36" s="2">
        <v>1824</v>
      </c>
      <c r="Y36">
        <v>0</v>
      </c>
      <c r="Z36" s="2">
        <v>1947.6</v>
      </c>
      <c r="AA36" s="2">
        <v>6651.88</v>
      </c>
      <c r="AB36">
        <v>0</v>
      </c>
      <c r="AC36">
        <v>0</v>
      </c>
      <c r="AD36">
        <v>0</v>
      </c>
      <c r="AE36">
        <v>0</v>
      </c>
      <c r="AF36">
        <f t="shared" si="0"/>
        <v>0</v>
      </c>
      <c r="AG36">
        <f t="shared" si="0"/>
        <v>0</v>
      </c>
      <c r="AH36" s="2">
        <v>15632.13</v>
      </c>
      <c r="AI36" s="2">
        <v>44367.87</v>
      </c>
      <c r="AJ36">
        <v>0</v>
      </c>
      <c r="AK36" t="s">
        <v>50</v>
      </c>
      <c r="AL36" t="s">
        <v>44</v>
      </c>
      <c r="AM36" t="s">
        <v>44</v>
      </c>
    </row>
    <row r="37" spans="1:39">
      <c r="A37" t="s">
        <v>211</v>
      </c>
      <c r="B37" t="s">
        <v>212</v>
      </c>
      <c r="C37" t="s">
        <v>213</v>
      </c>
      <c r="D37" t="s">
        <v>214</v>
      </c>
      <c r="E37">
        <v>268</v>
      </c>
      <c r="F37" t="s">
        <v>38</v>
      </c>
      <c r="G37" t="s">
        <v>210</v>
      </c>
      <c r="H37" t="s">
        <v>173</v>
      </c>
      <c r="I37" s="1" t="s">
        <v>41</v>
      </c>
      <c r="J37" t="s">
        <v>42</v>
      </c>
      <c r="K37">
        <v>200013200258739</v>
      </c>
      <c r="L37" s="2">
        <v>60000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 s="2">
        <v>3486.65</v>
      </c>
      <c r="W37" s="2">
        <v>1722</v>
      </c>
      <c r="X37" s="2">
        <v>1824</v>
      </c>
      <c r="Y37">
        <v>0</v>
      </c>
      <c r="Z37" s="2">
        <v>1947.6</v>
      </c>
      <c r="AA37">
        <v>0</v>
      </c>
      <c r="AB37">
        <v>0</v>
      </c>
      <c r="AC37">
        <v>0</v>
      </c>
      <c r="AD37">
        <v>0</v>
      </c>
      <c r="AE37">
        <v>0</v>
      </c>
      <c r="AF37">
        <f t="shared" si="0"/>
        <v>0</v>
      </c>
      <c r="AG37">
        <f t="shared" si="0"/>
        <v>0</v>
      </c>
      <c r="AH37" s="2">
        <v>8980.25</v>
      </c>
      <c r="AI37" s="2">
        <v>51019.75</v>
      </c>
      <c r="AJ37">
        <v>0</v>
      </c>
      <c r="AK37" t="s">
        <v>50</v>
      </c>
      <c r="AL37" t="s">
        <v>44</v>
      </c>
      <c r="AM37" t="s">
        <v>44</v>
      </c>
    </row>
    <row r="38" spans="1:39">
      <c r="A38" t="s">
        <v>215</v>
      </c>
      <c r="B38" t="s">
        <v>216</v>
      </c>
      <c r="C38" t="s">
        <v>217</v>
      </c>
      <c r="D38" t="s">
        <v>218</v>
      </c>
      <c r="E38">
        <v>37561</v>
      </c>
      <c r="F38" t="s">
        <v>38</v>
      </c>
      <c r="G38" t="s">
        <v>219</v>
      </c>
      <c r="H38" t="s">
        <v>220</v>
      </c>
      <c r="I38" s="1" t="s">
        <v>41</v>
      </c>
      <c r="J38" t="s">
        <v>42</v>
      </c>
      <c r="K38">
        <v>200019604005329</v>
      </c>
      <c r="L38" s="2">
        <v>100000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 s="2">
        <v>12105.44</v>
      </c>
      <c r="W38" s="2">
        <v>2870</v>
      </c>
      <c r="X38" s="2">
        <v>3040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f t="shared" si="0"/>
        <v>0</v>
      </c>
      <c r="AG38">
        <f t="shared" si="0"/>
        <v>0</v>
      </c>
      <c r="AH38" s="2">
        <v>18015.439999999999</v>
      </c>
      <c r="AI38" s="2">
        <v>81984.56</v>
      </c>
      <c r="AJ38">
        <v>0</v>
      </c>
      <c r="AK38" t="s">
        <v>50</v>
      </c>
      <c r="AL38" t="s">
        <v>44</v>
      </c>
      <c r="AM38" t="s">
        <v>44</v>
      </c>
    </row>
    <row r="39" spans="1:39">
      <c r="A39" t="s">
        <v>221</v>
      </c>
      <c r="B39" t="s">
        <v>222</v>
      </c>
      <c r="C39" t="s">
        <v>223</v>
      </c>
      <c r="D39" t="s">
        <v>224</v>
      </c>
      <c r="E39">
        <v>37353</v>
      </c>
      <c r="F39" t="s">
        <v>38</v>
      </c>
      <c r="G39" t="s">
        <v>219</v>
      </c>
      <c r="H39" t="s">
        <v>225</v>
      </c>
      <c r="I39" t="s">
        <v>41</v>
      </c>
      <c r="J39" t="s">
        <v>42</v>
      </c>
      <c r="K39" s="1">
        <v>200019603509847</v>
      </c>
      <c r="L39" s="2">
        <v>80000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 s="2">
        <v>7400.94</v>
      </c>
      <c r="W39" s="2">
        <v>2296</v>
      </c>
      <c r="X39" s="2">
        <v>2432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f t="shared" si="0"/>
        <v>0</v>
      </c>
      <c r="AG39">
        <f t="shared" si="0"/>
        <v>0</v>
      </c>
      <c r="AH39" s="2">
        <v>12128.94</v>
      </c>
      <c r="AI39" s="2">
        <v>67871.06</v>
      </c>
      <c r="AJ39">
        <v>0</v>
      </c>
      <c r="AK39" t="s">
        <v>50</v>
      </c>
      <c r="AL39" t="s">
        <v>44</v>
      </c>
      <c r="AM39" t="s">
        <v>44</v>
      </c>
    </row>
    <row r="40" spans="1:39">
      <c r="A40" t="s">
        <v>226</v>
      </c>
      <c r="B40" t="s">
        <v>227</v>
      </c>
      <c r="C40" t="s">
        <v>228</v>
      </c>
      <c r="D40" t="s">
        <v>229</v>
      </c>
      <c r="E40">
        <v>38088</v>
      </c>
      <c r="F40" t="s">
        <v>38</v>
      </c>
      <c r="G40" t="s">
        <v>219</v>
      </c>
      <c r="H40" t="s">
        <v>230</v>
      </c>
      <c r="I40" s="1" t="s">
        <v>41</v>
      </c>
      <c r="J40" t="s">
        <v>42</v>
      </c>
      <c r="K40" s="1">
        <v>200019604821571</v>
      </c>
      <c r="L40" s="2">
        <v>75000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 s="2">
        <v>6309.35</v>
      </c>
      <c r="W40" s="2">
        <v>2152.5</v>
      </c>
      <c r="X40" s="2">
        <v>2280</v>
      </c>
      <c r="Y40">
        <v>0</v>
      </c>
      <c r="Z40" s="2">
        <v>1947.6</v>
      </c>
      <c r="AA40" s="2">
        <v>5000</v>
      </c>
      <c r="AB40">
        <v>0</v>
      </c>
      <c r="AC40">
        <v>0</v>
      </c>
      <c r="AD40">
        <v>0</v>
      </c>
      <c r="AE40">
        <v>0</v>
      </c>
      <c r="AF40">
        <f t="shared" si="0"/>
        <v>0</v>
      </c>
      <c r="AG40">
        <f t="shared" si="0"/>
        <v>0</v>
      </c>
      <c r="AH40" s="2">
        <v>17689.45</v>
      </c>
      <c r="AI40" s="2">
        <v>57310.55</v>
      </c>
      <c r="AJ40">
        <v>0</v>
      </c>
      <c r="AK40" t="s">
        <v>43</v>
      </c>
      <c r="AL40" t="s">
        <v>44</v>
      </c>
      <c r="AM40" t="s">
        <v>44</v>
      </c>
    </row>
    <row r="41" spans="1:39">
      <c r="A41" t="s">
        <v>231</v>
      </c>
      <c r="B41" t="s">
        <v>232</v>
      </c>
      <c r="C41" t="s">
        <v>233</v>
      </c>
      <c r="D41" t="s">
        <v>234</v>
      </c>
      <c r="E41">
        <v>37649</v>
      </c>
      <c r="F41" t="s">
        <v>38</v>
      </c>
      <c r="G41" t="s">
        <v>219</v>
      </c>
      <c r="H41" t="s">
        <v>235</v>
      </c>
      <c r="I41" s="1" t="s">
        <v>41</v>
      </c>
      <c r="J41" t="s">
        <v>42</v>
      </c>
      <c r="K41" s="1">
        <v>200019604094990</v>
      </c>
      <c r="L41" s="2">
        <v>150000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23866.69</v>
      </c>
      <c r="W41" s="2">
        <v>4305</v>
      </c>
      <c r="X41" s="2">
        <v>4560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f t="shared" si="0"/>
        <v>0</v>
      </c>
      <c r="AG41">
        <f t="shared" si="0"/>
        <v>0</v>
      </c>
      <c r="AH41" s="2">
        <v>32731.69</v>
      </c>
      <c r="AI41" s="2">
        <v>117268.31</v>
      </c>
      <c r="AJ41">
        <v>0</v>
      </c>
      <c r="AK41" t="s">
        <v>43</v>
      </c>
      <c r="AL41" t="s">
        <v>44</v>
      </c>
      <c r="AM41" t="s">
        <v>44</v>
      </c>
    </row>
    <row r="42" spans="1:39">
      <c r="A42" t="s">
        <v>236</v>
      </c>
      <c r="B42" t="s">
        <v>237</v>
      </c>
      <c r="C42" t="s">
        <v>238</v>
      </c>
      <c r="D42" t="s">
        <v>239</v>
      </c>
      <c r="E42">
        <v>37352</v>
      </c>
      <c r="F42" t="s">
        <v>38</v>
      </c>
      <c r="G42" t="s">
        <v>219</v>
      </c>
      <c r="H42" t="s">
        <v>240</v>
      </c>
      <c r="I42" t="s">
        <v>41</v>
      </c>
      <c r="J42" t="s">
        <v>42</v>
      </c>
      <c r="K42" s="1">
        <v>200019603509846</v>
      </c>
      <c r="L42" s="2">
        <v>60000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 s="2">
        <v>3486.65</v>
      </c>
      <c r="W42" s="2">
        <v>1722</v>
      </c>
      <c r="X42" s="2">
        <v>1824</v>
      </c>
      <c r="Y42">
        <v>0</v>
      </c>
      <c r="Z42">
        <v>0</v>
      </c>
      <c r="AA42" s="2">
        <v>7471.78</v>
      </c>
      <c r="AB42">
        <v>0</v>
      </c>
      <c r="AC42">
        <v>0</v>
      </c>
      <c r="AD42">
        <v>0</v>
      </c>
      <c r="AE42">
        <v>0</v>
      </c>
      <c r="AF42">
        <f t="shared" si="0"/>
        <v>0</v>
      </c>
      <c r="AG42">
        <f t="shared" si="0"/>
        <v>0</v>
      </c>
      <c r="AH42" s="2">
        <v>14504.43</v>
      </c>
      <c r="AI42" s="2">
        <v>45495.57</v>
      </c>
      <c r="AJ42">
        <v>0</v>
      </c>
      <c r="AK42" t="s">
        <v>50</v>
      </c>
      <c r="AL42" t="s">
        <v>44</v>
      </c>
      <c r="AM42" t="s">
        <v>44</v>
      </c>
    </row>
    <row r="43" spans="1:39">
      <c r="A43" t="s">
        <v>241</v>
      </c>
      <c r="B43" t="s">
        <v>242</v>
      </c>
      <c r="C43" t="s">
        <v>243</v>
      </c>
      <c r="D43" t="s">
        <v>244</v>
      </c>
      <c r="E43">
        <v>23960</v>
      </c>
      <c r="F43" t="s">
        <v>38</v>
      </c>
      <c r="G43" t="s">
        <v>219</v>
      </c>
      <c r="H43" t="s">
        <v>245</v>
      </c>
      <c r="I43" s="1" t="s">
        <v>41</v>
      </c>
      <c r="J43" t="s">
        <v>42</v>
      </c>
      <c r="K43" s="1">
        <v>200013200328724</v>
      </c>
      <c r="L43" s="2">
        <v>25000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717.5</v>
      </c>
      <c r="X43">
        <v>760</v>
      </c>
      <c r="Y43" s="2">
        <v>1715.46</v>
      </c>
      <c r="Z43">
        <v>0</v>
      </c>
      <c r="AA43" s="2">
        <v>16412.23</v>
      </c>
      <c r="AB43">
        <v>0</v>
      </c>
      <c r="AC43">
        <v>0</v>
      </c>
      <c r="AD43">
        <v>0</v>
      </c>
      <c r="AE43">
        <v>0</v>
      </c>
      <c r="AF43">
        <f t="shared" si="0"/>
        <v>0</v>
      </c>
      <c r="AG43">
        <f t="shared" si="0"/>
        <v>0</v>
      </c>
      <c r="AH43" s="2">
        <v>19605.189999999999</v>
      </c>
      <c r="AI43" s="2">
        <v>5394.81</v>
      </c>
      <c r="AJ43">
        <v>0</v>
      </c>
      <c r="AK43" t="s">
        <v>43</v>
      </c>
      <c r="AL43" t="s">
        <v>44</v>
      </c>
      <c r="AM43" t="s">
        <v>44</v>
      </c>
    </row>
    <row r="44" spans="1:39">
      <c r="A44" t="s">
        <v>246</v>
      </c>
      <c r="B44" t="s">
        <v>247</v>
      </c>
      <c r="C44" t="s">
        <v>248</v>
      </c>
      <c r="D44" t="s">
        <v>249</v>
      </c>
      <c r="E44">
        <v>37441</v>
      </c>
      <c r="F44" t="s">
        <v>38</v>
      </c>
      <c r="G44" t="s">
        <v>219</v>
      </c>
      <c r="H44" t="s">
        <v>250</v>
      </c>
      <c r="I44" s="1" t="s">
        <v>41</v>
      </c>
      <c r="J44" t="s">
        <v>42</v>
      </c>
      <c r="K44">
        <v>200019603706881</v>
      </c>
      <c r="L44" s="2">
        <v>60000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 s="2">
        <v>3143.56</v>
      </c>
      <c r="W44" s="2">
        <v>1722</v>
      </c>
      <c r="X44" s="2">
        <v>1824</v>
      </c>
      <c r="Y44" s="2">
        <v>1715.46</v>
      </c>
      <c r="Z44">
        <v>0</v>
      </c>
      <c r="AA44" s="2">
        <v>4402.83</v>
      </c>
      <c r="AB44">
        <v>0</v>
      </c>
      <c r="AC44">
        <v>0</v>
      </c>
      <c r="AD44">
        <v>0</v>
      </c>
      <c r="AE44">
        <v>0</v>
      </c>
      <c r="AF44">
        <f t="shared" si="0"/>
        <v>0</v>
      </c>
      <c r="AG44">
        <f t="shared" si="0"/>
        <v>0</v>
      </c>
      <c r="AH44" s="2">
        <v>12807.85</v>
      </c>
      <c r="AI44" s="2">
        <v>47192.15</v>
      </c>
      <c r="AJ44">
        <v>0</v>
      </c>
      <c r="AK44" t="s">
        <v>43</v>
      </c>
      <c r="AL44" t="s">
        <v>44</v>
      </c>
      <c r="AM44" t="s">
        <v>44</v>
      </c>
    </row>
    <row r="45" spans="1:39">
      <c r="A45" t="s">
        <v>251</v>
      </c>
      <c r="B45" t="s">
        <v>252</v>
      </c>
      <c r="C45" t="s">
        <v>253</v>
      </c>
      <c r="D45" t="s">
        <v>254</v>
      </c>
      <c r="E45">
        <v>37530</v>
      </c>
      <c r="F45" t="s">
        <v>38</v>
      </c>
      <c r="G45" t="s">
        <v>219</v>
      </c>
      <c r="H45" t="s">
        <v>255</v>
      </c>
      <c r="I45" s="1" t="s">
        <v>41</v>
      </c>
      <c r="J45" t="s">
        <v>42</v>
      </c>
      <c r="K45" s="1">
        <v>200019603919440</v>
      </c>
      <c r="L45" s="2">
        <v>50000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 s="2">
        <v>1854</v>
      </c>
      <c r="W45" s="2">
        <v>1435</v>
      </c>
      <c r="X45" s="2">
        <v>1520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f t="shared" si="0"/>
        <v>0</v>
      </c>
      <c r="AG45">
        <f t="shared" si="0"/>
        <v>0</v>
      </c>
      <c r="AH45" s="2">
        <v>4809</v>
      </c>
      <c r="AI45" s="2">
        <v>45191</v>
      </c>
      <c r="AJ45">
        <v>0</v>
      </c>
      <c r="AK45" t="s">
        <v>50</v>
      </c>
      <c r="AL45" t="s">
        <v>44</v>
      </c>
      <c r="AM45" t="s">
        <v>44</v>
      </c>
    </row>
    <row r="46" spans="1:39">
      <c r="A46" t="s">
        <v>256</v>
      </c>
      <c r="B46" t="s">
        <v>257</v>
      </c>
      <c r="C46" t="s">
        <v>258</v>
      </c>
      <c r="D46" t="s">
        <v>259</v>
      </c>
      <c r="E46">
        <v>40129</v>
      </c>
      <c r="F46" t="s">
        <v>38</v>
      </c>
      <c r="G46" t="s">
        <v>260</v>
      </c>
      <c r="H46" t="s">
        <v>261</v>
      </c>
      <c r="I46" s="1" t="s">
        <v>41</v>
      </c>
      <c r="J46" t="s">
        <v>42</v>
      </c>
      <c r="K46" s="1">
        <v>200019607390250</v>
      </c>
      <c r="L46" s="2">
        <v>35000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 s="2">
        <v>1004.5</v>
      </c>
      <c r="X46" s="2">
        <v>1064</v>
      </c>
      <c r="Y46">
        <v>0</v>
      </c>
      <c r="Z46">
        <v>0</v>
      </c>
      <c r="AA46" s="2">
        <v>3000</v>
      </c>
      <c r="AB46">
        <v>0</v>
      </c>
      <c r="AC46">
        <v>0</v>
      </c>
      <c r="AD46">
        <v>0</v>
      </c>
      <c r="AE46">
        <v>0</v>
      </c>
      <c r="AF46">
        <f t="shared" si="0"/>
        <v>0</v>
      </c>
      <c r="AG46">
        <f t="shared" si="0"/>
        <v>0</v>
      </c>
      <c r="AH46" s="2">
        <v>5068.5</v>
      </c>
      <c r="AI46" s="2">
        <v>29931.5</v>
      </c>
      <c r="AJ46">
        <v>0</v>
      </c>
      <c r="AK46" t="s">
        <v>50</v>
      </c>
      <c r="AL46" t="s">
        <v>262</v>
      </c>
      <c r="AM46" t="s">
        <v>44</v>
      </c>
    </row>
    <row r="47" spans="1:39">
      <c r="A47" t="s">
        <v>263</v>
      </c>
      <c r="B47" t="s">
        <v>264</v>
      </c>
      <c r="C47" t="s">
        <v>265</v>
      </c>
      <c r="D47" t="s">
        <v>266</v>
      </c>
      <c r="E47">
        <v>255</v>
      </c>
      <c r="F47" t="s">
        <v>38</v>
      </c>
      <c r="G47" t="s">
        <v>260</v>
      </c>
      <c r="H47" t="s">
        <v>49</v>
      </c>
      <c r="I47" s="1" t="s">
        <v>41</v>
      </c>
      <c r="J47" t="s">
        <v>42</v>
      </c>
      <c r="K47" s="1">
        <v>200013200258331</v>
      </c>
      <c r="L47" s="2">
        <v>30000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861</v>
      </c>
      <c r="X47">
        <v>912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f t="shared" si="0"/>
        <v>0</v>
      </c>
      <c r="AG47">
        <f t="shared" si="0"/>
        <v>0</v>
      </c>
      <c r="AH47" s="2">
        <v>1773</v>
      </c>
      <c r="AI47" s="2">
        <v>28227</v>
      </c>
      <c r="AJ47">
        <v>0</v>
      </c>
      <c r="AK47" t="s">
        <v>50</v>
      </c>
      <c r="AL47" t="s">
        <v>44</v>
      </c>
      <c r="AM47" t="s">
        <v>44</v>
      </c>
    </row>
    <row r="48" spans="1:39">
      <c r="A48" t="s">
        <v>267</v>
      </c>
      <c r="B48" t="s">
        <v>268</v>
      </c>
      <c r="C48" t="s">
        <v>269</v>
      </c>
      <c r="D48" t="s">
        <v>270</v>
      </c>
      <c r="E48">
        <v>37354</v>
      </c>
      <c r="F48" t="s">
        <v>38</v>
      </c>
      <c r="G48" t="s">
        <v>260</v>
      </c>
      <c r="H48" t="s">
        <v>139</v>
      </c>
      <c r="I48" s="1" t="s">
        <v>41</v>
      </c>
      <c r="J48" t="s">
        <v>42</v>
      </c>
      <c r="K48">
        <v>200019603509844</v>
      </c>
      <c r="L48" s="2">
        <v>40000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442.65</v>
      </c>
      <c r="W48" s="2">
        <v>1148</v>
      </c>
      <c r="X48" s="2">
        <v>1216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f t="shared" si="0"/>
        <v>0</v>
      </c>
      <c r="AG48">
        <f t="shared" si="0"/>
        <v>0</v>
      </c>
      <c r="AH48" s="2">
        <v>2806.65</v>
      </c>
      <c r="AI48" s="2">
        <v>37193.35</v>
      </c>
      <c r="AJ48">
        <v>0</v>
      </c>
      <c r="AK48" t="s">
        <v>43</v>
      </c>
      <c r="AL48" t="s">
        <v>44</v>
      </c>
      <c r="AM48" t="s">
        <v>44</v>
      </c>
    </row>
    <row r="49" spans="1:39">
      <c r="A49" t="s">
        <v>271</v>
      </c>
      <c r="B49" t="s">
        <v>272</v>
      </c>
      <c r="C49" t="s">
        <v>273</v>
      </c>
      <c r="D49" t="s">
        <v>274</v>
      </c>
      <c r="E49">
        <v>37366</v>
      </c>
      <c r="F49" t="s">
        <v>38</v>
      </c>
      <c r="G49" t="s">
        <v>260</v>
      </c>
      <c r="H49" t="s">
        <v>275</v>
      </c>
      <c r="I49" t="s">
        <v>41</v>
      </c>
      <c r="J49" t="s">
        <v>42</v>
      </c>
      <c r="K49" s="1">
        <v>200019603543760</v>
      </c>
      <c r="L49" s="2">
        <v>35000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 s="2">
        <v>1004.5</v>
      </c>
      <c r="X49" s="2">
        <v>1064</v>
      </c>
      <c r="Y49">
        <v>0</v>
      </c>
      <c r="Z49">
        <v>0</v>
      </c>
      <c r="AA49" s="2">
        <v>15423.13</v>
      </c>
      <c r="AB49">
        <v>100</v>
      </c>
      <c r="AC49">
        <v>0</v>
      </c>
      <c r="AD49">
        <v>0</v>
      </c>
      <c r="AE49">
        <v>0</v>
      </c>
      <c r="AF49">
        <f t="shared" si="0"/>
        <v>100</v>
      </c>
      <c r="AG49">
        <f t="shared" si="0"/>
        <v>100</v>
      </c>
      <c r="AH49" s="2">
        <v>17591.63</v>
      </c>
      <c r="AI49" s="2">
        <v>17408.37</v>
      </c>
      <c r="AJ49">
        <v>0</v>
      </c>
      <c r="AK49" t="s">
        <v>43</v>
      </c>
      <c r="AL49" t="s">
        <v>44</v>
      </c>
      <c r="AM49" t="s">
        <v>44</v>
      </c>
    </row>
    <row r="50" spans="1:39">
      <c r="A50" t="s">
        <v>276</v>
      </c>
      <c r="B50" t="s">
        <v>277</v>
      </c>
      <c r="C50" t="s">
        <v>278</v>
      </c>
      <c r="D50" t="s">
        <v>279</v>
      </c>
      <c r="E50">
        <v>40127</v>
      </c>
      <c r="F50" t="s">
        <v>38</v>
      </c>
      <c r="G50" t="s">
        <v>260</v>
      </c>
      <c r="H50" t="s">
        <v>261</v>
      </c>
      <c r="I50" s="1" t="s">
        <v>41</v>
      </c>
      <c r="J50" t="s">
        <v>42</v>
      </c>
      <c r="K50" s="1">
        <v>200019607390247</v>
      </c>
      <c r="L50" s="2">
        <v>35000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 s="2">
        <v>1004.5</v>
      </c>
      <c r="X50" s="2">
        <v>1064</v>
      </c>
      <c r="Y50">
        <v>0</v>
      </c>
      <c r="Z50">
        <v>0</v>
      </c>
      <c r="AA50">
        <v>300</v>
      </c>
      <c r="AB50">
        <v>0</v>
      </c>
      <c r="AC50">
        <v>0</v>
      </c>
      <c r="AD50">
        <v>0</v>
      </c>
      <c r="AE50">
        <v>0</v>
      </c>
      <c r="AF50">
        <f t="shared" si="0"/>
        <v>0</v>
      </c>
      <c r="AG50">
        <f t="shared" si="0"/>
        <v>0</v>
      </c>
      <c r="AH50" s="2">
        <v>2368.5</v>
      </c>
      <c r="AI50" s="2">
        <v>32631.5</v>
      </c>
      <c r="AJ50">
        <v>0</v>
      </c>
      <c r="AK50" t="s">
        <v>50</v>
      </c>
      <c r="AL50" t="s">
        <v>262</v>
      </c>
      <c r="AM50" t="s">
        <v>44</v>
      </c>
    </row>
    <row r="51" spans="1:39">
      <c r="A51" t="s">
        <v>280</v>
      </c>
      <c r="B51" t="s">
        <v>281</v>
      </c>
      <c r="C51" t="s">
        <v>282</v>
      </c>
      <c r="D51" t="s">
        <v>283</v>
      </c>
      <c r="E51">
        <v>24493</v>
      </c>
      <c r="F51" t="s">
        <v>38</v>
      </c>
      <c r="G51" t="s">
        <v>260</v>
      </c>
      <c r="H51" t="s">
        <v>139</v>
      </c>
      <c r="I51" s="1" t="s">
        <v>41</v>
      </c>
      <c r="J51" t="s">
        <v>42</v>
      </c>
      <c r="K51" s="1">
        <v>200013200342810</v>
      </c>
      <c r="L51" s="2">
        <v>45000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 s="2">
        <v>1148.33</v>
      </c>
      <c r="W51" s="2">
        <v>1291.5</v>
      </c>
      <c r="X51" s="2">
        <v>1368</v>
      </c>
      <c r="Y51">
        <v>0</v>
      </c>
      <c r="Z51">
        <v>0</v>
      </c>
      <c r="AA51">
        <v>0</v>
      </c>
      <c r="AB51">
        <v>50</v>
      </c>
      <c r="AC51">
        <v>0</v>
      </c>
      <c r="AD51">
        <v>0</v>
      </c>
      <c r="AE51">
        <v>0</v>
      </c>
      <c r="AF51">
        <f t="shared" si="0"/>
        <v>50</v>
      </c>
      <c r="AG51">
        <f t="shared" si="0"/>
        <v>50</v>
      </c>
      <c r="AH51" s="2">
        <v>3857.83</v>
      </c>
      <c r="AI51" s="2">
        <v>41142.17</v>
      </c>
      <c r="AJ51">
        <v>0</v>
      </c>
      <c r="AK51" t="s">
        <v>50</v>
      </c>
      <c r="AL51" t="s">
        <v>44</v>
      </c>
      <c r="AM51" t="s">
        <v>44</v>
      </c>
    </row>
    <row r="52" spans="1:39">
      <c r="A52" t="s">
        <v>284</v>
      </c>
      <c r="B52" t="s">
        <v>285</v>
      </c>
      <c r="C52" t="s">
        <v>286</v>
      </c>
      <c r="D52" t="s">
        <v>287</v>
      </c>
      <c r="E52">
        <v>40128</v>
      </c>
      <c r="F52" t="s">
        <v>38</v>
      </c>
      <c r="G52" t="s">
        <v>260</v>
      </c>
      <c r="H52" t="s">
        <v>261</v>
      </c>
      <c r="I52" t="s">
        <v>41</v>
      </c>
      <c r="J52" t="s">
        <v>42</v>
      </c>
      <c r="K52" s="1">
        <v>200019607390243</v>
      </c>
      <c r="L52" s="2">
        <v>35000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 s="2">
        <v>1004.5</v>
      </c>
      <c r="X52" s="2">
        <v>1064</v>
      </c>
      <c r="Y52">
        <v>0</v>
      </c>
      <c r="Z52">
        <v>0</v>
      </c>
      <c r="AA52" s="2">
        <v>4680</v>
      </c>
      <c r="AB52">
        <v>0</v>
      </c>
      <c r="AC52">
        <v>0</v>
      </c>
      <c r="AD52">
        <v>0</v>
      </c>
      <c r="AE52">
        <v>0</v>
      </c>
      <c r="AF52">
        <f t="shared" si="0"/>
        <v>0</v>
      </c>
      <c r="AG52">
        <f t="shared" si="0"/>
        <v>0</v>
      </c>
      <c r="AH52" s="2">
        <v>6748.5</v>
      </c>
      <c r="AI52" s="2">
        <v>28251.5</v>
      </c>
      <c r="AJ52">
        <v>0</v>
      </c>
      <c r="AK52" t="s">
        <v>50</v>
      </c>
      <c r="AL52" t="s">
        <v>262</v>
      </c>
      <c r="AM52" t="s">
        <v>44</v>
      </c>
    </row>
    <row r="53" spans="1:39">
      <c r="A53" t="s">
        <v>288</v>
      </c>
      <c r="B53" t="s">
        <v>289</v>
      </c>
      <c r="C53" t="s">
        <v>290</v>
      </c>
      <c r="D53" t="s">
        <v>291</v>
      </c>
      <c r="E53">
        <v>37560</v>
      </c>
      <c r="F53" t="s">
        <v>38</v>
      </c>
      <c r="G53" t="s">
        <v>260</v>
      </c>
      <c r="H53" t="s">
        <v>292</v>
      </c>
      <c r="I53" s="1" t="s">
        <v>41</v>
      </c>
      <c r="J53" t="s">
        <v>42</v>
      </c>
      <c r="K53">
        <v>200019604005336</v>
      </c>
      <c r="L53" s="2">
        <v>46000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 s="2">
        <v>1289.46</v>
      </c>
      <c r="W53" s="2">
        <v>1320.2</v>
      </c>
      <c r="X53" s="2">
        <v>1398.4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f t="shared" si="0"/>
        <v>0</v>
      </c>
      <c r="AG53">
        <f t="shared" si="0"/>
        <v>0</v>
      </c>
      <c r="AH53" s="2">
        <v>4008.06</v>
      </c>
      <c r="AI53" s="2">
        <v>41991.94</v>
      </c>
      <c r="AJ53">
        <v>0</v>
      </c>
      <c r="AK53" t="s">
        <v>50</v>
      </c>
      <c r="AL53" t="s">
        <v>44</v>
      </c>
      <c r="AM53" t="s">
        <v>44</v>
      </c>
    </row>
    <row r="54" spans="1:39">
      <c r="A54" t="s">
        <v>293</v>
      </c>
      <c r="B54" t="s">
        <v>294</v>
      </c>
      <c r="C54" t="s">
        <v>295</v>
      </c>
      <c r="D54" t="s">
        <v>296</v>
      </c>
      <c r="E54">
        <v>38453</v>
      </c>
      <c r="F54" t="s">
        <v>38</v>
      </c>
      <c r="G54" t="s">
        <v>260</v>
      </c>
      <c r="H54" t="s">
        <v>261</v>
      </c>
      <c r="I54" t="s">
        <v>41</v>
      </c>
      <c r="J54" t="s">
        <v>42</v>
      </c>
      <c r="K54" s="1">
        <v>200019605266785</v>
      </c>
      <c r="L54" s="2">
        <v>27000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774.9</v>
      </c>
      <c r="X54">
        <v>820.8</v>
      </c>
      <c r="Y54">
        <v>0</v>
      </c>
      <c r="Z54">
        <v>0</v>
      </c>
      <c r="AA54" s="2">
        <v>3902.83</v>
      </c>
      <c r="AB54">
        <v>0</v>
      </c>
      <c r="AC54">
        <v>0</v>
      </c>
      <c r="AD54">
        <v>0</v>
      </c>
      <c r="AE54">
        <v>0</v>
      </c>
      <c r="AF54">
        <f t="shared" si="0"/>
        <v>0</v>
      </c>
      <c r="AG54">
        <f t="shared" si="0"/>
        <v>0</v>
      </c>
      <c r="AH54" s="2">
        <v>5498.53</v>
      </c>
      <c r="AI54" s="2">
        <v>21501.47</v>
      </c>
      <c r="AJ54">
        <v>0</v>
      </c>
      <c r="AK54" t="s">
        <v>50</v>
      </c>
      <c r="AL54" t="s">
        <v>297</v>
      </c>
      <c r="AM54" t="s">
        <v>44</v>
      </c>
    </row>
    <row r="55" spans="1:39">
      <c r="A55" t="s">
        <v>298</v>
      </c>
      <c r="B55" t="s">
        <v>299</v>
      </c>
      <c r="C55" t="s">
        <v>300</v>
      </c>
      <c r="D55" t="s">
        <v>301</v>
      </c>
      <c r="E55">
        <v>37378</v>
      </c>
      <c r="F55" t="s">
        <v>38</v>
      </c>
      <c r="G55" t="s">
        <v>260</v>
      </c>
      <c r="H55" t="s">
        <v>76</v>
      </c>
      <c r="I55" t="s">
        <v>41</v>
      </c>
      <c r="J55" t="s">
        <v>42</v>
      </c>
      <c r="K55" s="1">
        <v>200019603622455</v>
      </c>
      <c r="L55" s="2">
        <v>60000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 s="2">
        <v>3486.65</v>
      </c>
      <c r="W55" s="2">
        <v>1722</v>
      </c>
      <c r="X55" s="2">
        <v>1824</v>
      </c>
      <c r="Y55">
        <v>0</v>
      </c>
      <c r="Z55">
        <v>0</v>
      </c>
      <c r="AA55">
        <v>0</v>
      </c>
      <c r="AB55">
        <v>100</v>
      </c>
      <c r="AC55">
        <v>0</v>
      </c>
      <c r="AD55">
        <v>0</v>
      </c>
      <c r="AE55">
        <v>0</v>
      </c>
      <c r="AF55">
        <f t="shared" si="0"/>
        <v>100</v>
      </c>
      <c r="AG55">
        <f t="shared" si="0"/>
        <v>100</v>
      </c>
      <c r="AH55" s="2">
        <v>7132.65</v>
      </c>
      <c r="AI55" s="2">
        <v>52867.35</v>
      </c>
      <c r="AJ55">
        <v>0</v>
      </c>
      <c r="AK55" t="s">
        <v>50</v>
      </c>
      <c r="AL55" t="s">
        <v>44</v>
      </c>
      <c r="AM55" t="s">
        <v>44</v>
      </c>
    </row>
    <row r="56" spans="1:39">
      <c r="A56" t="s">
        <v>302</v>
      </c>
      <c r="B56" t="s">
        <v>303</v>
      </c>
      <c r="C56" t="s">
        <v>304</v>
      </c>
      <c r="D56" t="s">
        <v>305</v>
      </c>
      <c r="E56">
        <v>40139</v>
      </c>
      <c r="F56" t="s">
        <v>38</v>
      </c>
      <c r="G56" t="s">
        <v>260</v>
      </c>
      <c r="H56" t="s">
        <v>261</v>
      </c>
      <c r="I56" s="1" t="s">
        <v>41</v>
      </c>
      <c r="J56" t="s">
        <v>42</v>
      </c>
      <c r="K56" s="1">
        <v>200019607390245</v>
      </c>
      <c r="L56" s="2">
        <v>35000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 s="2">
        <v>1004.5</v>
      </c>
      <c r="X56" s="2">
        <v>1064</v>
      </c>
      <c r="Y56">
        <v>0</v>
      </c>
      <c r="Z56">
        <v>0</v>
      </c>
      <c r="AA56" s="2">
        <v>7000</v>
      </c>
      <c r="AB56">
        <v>0</v>
      </c>
      <c r="AC56">
        <v>0</v>
      </c>
      <c r="AD56">
        <v>0</v>
      </c>
      <c r="AE56">
        <v>0</v>
      </c>
      <c r="AF56">
        <f t="shared" si="0"/>
        <v>0</v>
      </c>
      <c r="AG56">
        <f t="shared" si="0"/>
        <v>0</v>
      </c>
      <c r="AH56" s="2">
        <v>9068.5</v>
      </c>
      <c r="AI56" s="2">
        <v>25931.5</v>
      </c>
      <c r="AJ56">
        <v>0</v>
      </c>
      <c r="AK56" t="s">
        <v>50</v>
      </c>
      <c r="AL56" t="s">
        <v>306</v>
      </c>
      <c r="AM56" t="s">
        <v>44</v>
      </c>
    </row>
    <row r="57" spans="1:39">
      <c r="A57" t="s">
        <v>307</v>
      </c>
      <c r="B57" t="s">
        <v>308</v>
      </c>
      <c r="C57" t="s">
        <v>309</v>
      </c>
      <c r="D57" t="s">
        <v>310</v>
      </c>
      <c r="E57">
        <v>33</v>
      </c>
      <c r="F57" t="s">
        <v>38</v>
      </c>
      <c r="G57" t="s">
        <v>260</v>
      </c>
      <c r="H57" t="s">
        <v>201</v>
      </c>
      <c r="I57" s="1" t="s">
        <v>41</v>
      </c>
      <c r="J57" t="s">
        <v>42</v>
      </c>
      <c r="K57" s="1">
        <v>200019603057733</v>
      </c>
      <c r="L57" s="2">
        <v>90000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 s="2">
        <v>9753.19</v>
      </c>
      <c r="W57" s="2">
        <v>2583</v>
      </c>
      <c r="X57" s="2">
        <v>2736</v>
      </c>
      <c r="Y57">
        <v>0</v>
      </c>
      <c r="Z57">
        <v>0</v>
      </c>
      <c r="AA57" s="2">
        <v>4000</v>
      </c>
      <c r="AB57">
        <v>0</v>
      </c>
      <c r="AC57">
        <v>0</v>
      </c>
      <c r="AD57">
        <v>0</v>
      </c>
      <c r="AE57">
        <v>0</v>
      </c>
      <c r="AF57">
        <f t="shared" si="0"/>
        <v>0</v>
      </c>
      <c r="AG57">
        <f t="shared" si="0"/>
        <v>0</v>
      </c>
      <c r="AH57" s="2">
        <v>19072.189999999999</v>
      </c>
      <c r="AI57" s="2">
        <v>70927.81</v>
      </c>
      <c r="AJ57">
        <v>0</v>
      </c>
      <c r="AK57" t="s">
        <v>50</v>
      </c>
      <c r="AL57" t="s">
        <v>44</v>
      </c>
      <c r="AM57" t="s">
        <v>44</v>
      </c>
    </row>
    <row r="58" spans="1:39">
      <c r="A58" t="s">
        <v>311</v>
      </c>
      <c r="B58" t="s">
        <v>312</v>
      </c>
      <c r="C58" t="s">
        <v>313</v>
      </c>
      <c r="D58" t="s">
        <v>314</v>
      </c>
      <c r="E58">
        <v>38678</v>
      </c>
      <c r="F58" t="s">
        <v>38</v>
      </c>
      <c r="G58" t="s">
        <v>260</v>
      </c>
      <c r="H58" t="s">
        <v>139</v>
      </c>
      <c r="I58" s="1" t="s">
        <v>41</v>
      </c>
      <c r="J58" t="s">
        <v>42</v>
      </c>
      <c r="K58" s="1">
        <v>200019605745833</v>
      </c>
      <c r="L58" s="2">
        <v>45000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 s="2">
        <v>1148.33</v>
      </c>
      <c r="W58" s="2">
        <v>1291.5</v>
      </c>
      <c r="X58" s="2">
        <v>1368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f t="shared" si="0"/>
        <v>0</v>
      </c>
      <c r="AG58">
        <f t="shared" si="0"/>
        <v>0</v>
      </c>
      <c r="AH58" s="2">
        <v>3807.83</v>
      </c>
      <c r="AI58" s="2">
        <v>41192.17</v>
      </c>
      <c r="AJ58">
        <v>0</v>
      </c>
      <c r="AK58" t="s">
        <v>50</v>
      </c>
      <c r="AL58" t="s">
        <v>315</v>
      </c>
      <c r="AM58" t="s">
        <v>44</v>
      </c>
    </row>
    <row r="59" spans="1:39">
      <c r="A59" t="s">
        <v>316</v>
      </c>
      <c r="B59" t="s">
        <v>317</v>
      </c>
      <c r="C59" t="s">
        <v>318</v>
      </c>
      <c r="D59" t="s">
        <v>319</v>
      </c>
      <c r="E59">
        <v>40154</v>
      </c>
      <c r="F59" t="s">
        <v>38</v>
      </c>
      <c r="G59" t="s">
        <v>260</v>
      </c>
      <c r="H59" t="s">
        <v>275</v>
      </c>
      <c r="I59" t="s">
        <v>41</v>
      </c>
      <c r="J59" t="s">
        <v>42</v>
      </c>
      <c r="K59" s="1">
        <v>200019607520988</v>
      </c>
      <c r="L59" s="2">
        <v>25000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717.5</v>
      </c>
      <c r="X59">
        <v>760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f t="shared" si="0"/>
        <v>0</v>
      </c>
      <c r="AG59">
        <f t="shared" si="0"/>
        <v>0</v>
      </c>
      <c r="AH59" s="2">
        <v>1477.5</v>
      </c>
      <c r="AI59" s="2">
        <v>23522.5</v>
      </c>
      <c r="AJ59">
        <v>0</v>
      </c>
      <c r="AK59" t="s">
        <v>50</v>
      </c>
      <c r="AL59" t="s">
        <v>320</v>
      </c>
      <c r="AM59" t="s">
        <v>44</v>
      </c>
    </row>
    <row r="60" spans="1:39">
      <c r="A60" t="s">
        <v>321</v>
      </c>
      <c r="B60" t="s">
        <v>322</v>
      </c>
      <c r="C60" t="s">
        <v>323</v>
      </c>
      <c r="D60" t="s">
        <v>324</v>
      </c>
      <c r="E60">
        <v>40151</v>
      </c>
      <c r="F60" t="s">
        <v>38</v>
      </c>
      <c r="G60" t="s">
        <v>325</v>
      </c>
      <c r="H60" t="s">
        <v>245</v>
      </c>
      <c r="I60" s="1" t="s">
        <v>41</v>
      </c>
      <c r="J60" t="s">
        <v>42</v>
      </c>
      <c r="K60" s="1">
        <v>200019607520981</v>
      </c>
      <c r="L60" s="2">
        <v>26000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746.2</v>
      </c>
      <c r="X60">
        <v>790.4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f t="shared" si="0"/>
        <v>0</v>
      </c>
      <c r="AG60">
        <f t="shared" si="0"/>
        <v>0</v>
      </c>
      <c r="AH60" s="2">
        <v>1536.6</v>
      </c>
      <c r="AI60" s="2">
        <v>24463.4</v>
      </c>
      <c r="AJ60">
        <v>0</v>
      </c>
      <c r="AK60" t="s">
        <v>43</v>
      </c>
      <c r="AL60" t="s">
        <v>326</v>
      </c>
      <c r="AM60" t="s">
        <v>44</v>
      </c>
    </row>
    <row r="61" spans="1:39">
      <c r="A61" t="s">
        <v>327</v>
      </c>
      <c r="B61" t="s">
        <v>328</v>
      </c>
      <c r="C61" t="s">
        <v>329</v>
      </c>
      <c r="D61" t="s">
        <v>330</v>
      </c>
      <c r="E61">
        <v>39866</v>
      </c>
      <c r="F61" t="s">
        <v>38</v>
      </c>
      <c r="G61" t="s">
        <v>325</v>
      </c>
      <c r="H61" t="s">
        <v>245</v>
      </c>
      <c r="I61" s="1" t="s">
        <v>41</v>
      </c>
      <c r="J61" t="s">
        <v>42</v>
      </c>
      <c r="K61" s="1">
        <v>200019606939414</v>
      </c>
      <c r="L61" s="2">
        <v>30000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861</v>
      </c>
      <c r="X61">
        <v>912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f t="shared" si="0"/>
        <v>0</v>
      </c>
      <c r="AG61">
        <f t="shared" si="0"/>
        <v>0</v>
      </c>
      <c r="AH61" s="2">
        <v>1773</v>
      </c>
      <c r="AI61" s="2">
        <v>28227</v>
      </c>
      <c r="AJ61">
        <v>0</v>
      </c>
      <c r="AK61" t="s">
        <v>43</v>
      </c>
      <c r="AL61" t="s">
        <v>331</v>
      </c>
      <c r="AM61" t="s">
        <v>44</v>
      </c>
    </row>
    <row r="62" spans="1:39">
      <c r="A62" t="s">
        <v>332</v>
      </c>
      <c r="B62" t="s">
        <v>333</v>
      </c>
      <c r="C62" t="s">
        <v>334</v>
      </c>
      <c r="D62" t="s">
        <v>335</v>
      </c>
      <c r="E62">
        <v>37866</v>
      </c>
      <c r="F62" t="s">
        <v>38</v>
      </c>
      <c r="G62" t="s">
        <v>325</v>
      </c>
      <c r="H62" t="s">
        <v>250</v>
      </c>
      <c r="I62" s="1" t="s">
        <v>41</v>
      </c>
      <c r="J62" t="s">
        <v>42</v>
      </c>
      <c r="K62" s="1">
        <v>200019604546402</v>
      </c>
      <c r="L62" s="2">
        <v>60000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 s="2">
        <v>3486.65</v>
      </c>
      <c r="W62" s="2">
        <v>1722</v>
      </c>
      <c r="X62" s="2">
        <v>1824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f t="shared" si="0"/>
        <v>0</v>
      </c>
      <c r="AG62">
        <f t="shared" si="0"/>
        <v>0</v>
      </c>
      <c r="AH62" s="2">
        <v>7032.65</v>
      </c>
      <c r="AI62" s="2">
        <v>52967.35</v>
      </c>
      <c r="AJ62">
        <v>0</v>
      </c>
      <c r="AK62" t="s">
        <v>43</v>
      </c>
      <c r="AL62" t="s">
        <v>44</v>
      </c>
      <c r="AM62" t="s">
        <v>44</v>
      </c>
    </row>
    <row r="63" spans="1:39">
      <c r="A63" t="s">
        <v>336</v>
      </c>
      <c r="B63" t="s">
        <v>337</v>
      </c>
      <c r="C63" t="s">
        <v>338</v>
      </c>
      <c r="D63" t="s">
        <v>339</v>
      </c>
      <c r="E63">
        <v>39963</v>
      </c>
      <c r="F63" t="s">
        <v>38</v>
      </c>
      <c r="G63" t="s">
        <v>325</v>
      </c>
      <c r="H63" t="s">
        <v>245</v>
      </c>
      <c r="I63" s="1" t="s">
        <v>41</v>
      </c>
      <c r="J63" t="s">
        <v>42</v>
      </c>
      <c r="K63" s="1">
        <v>200019607049361</v>
      </c>
      <c r="L63" s="2">
        <v>15000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430.5</v>
      </c>
      <c r="X63">
        <v>456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f t="shared" si="0"/>
        <v>0</v>
      </c>
      <c r="AG63">
        <f t="shared" si="0"/>
        <v>0</v>
      </c>
      <c r="AH63">
        <v>886.5</v>
      </c>
      <c r="AI63" s="2">
        <v>14113.5</v>
      </c>
      <c r="AJ63">
        <v>0</v>
      </c>
      <c r="AK63" t="s">
        <v>43</v>
      </c>
      <c r="AL63" t="s">
        <v>340</v>
      </c>
      <c r="AM63" t="s">
        <v>44</v>
      </c>
    </row>
    <row r="64" spans="1:39">
      <c r="A64" t="s">
        <v>341</v>
      </c>
      <c r="B64" t="s">
        <v>342</v>
      </c>
      <c r="C64" t="s">
        <v>343</v>
      </c>
      <c r="D64" t="s">
        <v>344</v>
      </c>
      <c r="E64">
        <v>37450</v>
      </c>
      <c r="F64" t="s">
        <v>38</v>
      </c>
      <c r="G64" t="s">
        <v>325</v>
      </c>
      <c r="H64" t="s">
        <v>345</v>
      </c>
      <c r="I64" s="1" t="s">
        <v>41</v>
      </c>
      <c r="J64" t="s">
        <v>42</v>
      </c>
      <c r="K64" s="1">
        <v>200019603706888</v>
      </c>
      <c r="L64" s="2">
        <v>80000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 s="2">
        <v>6972.07</v>
      </c>
      <c r="W64" s="2">
        <v>2296</v>
      </c>
      <c r="X64" s="2">
        <v>2432</v>
      </c>
      <c r="Y64" s="2">
        <v>1715.46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f t="shared" si="0"/>
        <v>0</v>
      </c>
      <c r="AG64">
        <f t="shared" si="0"/>
        <v>0</v>
      </c>
      <c r="AH64" s="2">
        <v>13415.53</v>
      </c>
      <c r="AI64" s="2">
        <v>66584.47</v>
      </c>
      <c r="AJ64">
        <v>0</v>
      </c>
      <c r="AK64" t="s">
        <v>50</v>
      </c>
      <c r="AL64" t="s">
        <v>44</v>
      </c>
      <c r="AM64" t="s">
        <v>44</v>
      </c>
    </row>
    <row r="65" spans="1:39">
      <c r="A65" t="s">
        <v>346</v>
      </c>
      <c r="B65" t="s">
        <v>347</v>
      </c>
      <c r="C65" t="s">
        <v>348</v>
      </c>
      <c r="D65" t="s">
        <v>349</v>
      </c>
      <c r="E65">
        <v>39751</v>
      </c>
      <c r="F65" t="s">
        <v>38</v>
      </c>
      <c r="G65" t="s">
        <v>325</v>
      </c>
      <c r="H65" t="s">
        <v>350</v>
      </c>
      <c r="I65" t="s">
        <v>41</v>
      </c>
      <c r="J65" t="s">
        <v>42</v>
      </c>
      <c r="K65" s="1">
        <v>200019606939415</v>
      </c>
      <c r="L65" s="2">
        <v>35000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 s="2">
        <v>1004.5</v>
      </c>
      <c r="X65" s="2">
        <v>1064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f t="shared" si="0"/>
        <v>0</v>
      </c>
      <c r="AG65">
        <f t="shared" si="0"/>
        <v>0</v>
      </c>
      <c r="AH65" s="2">
        <v>2068.5</v>
      </c>
      <c r="AI65" s="2">
        <v>32931.5</v>
      </c>
      <c r="AJ65">
        <v>0</v>
      </c>
      <c r="AK65" t="s">
        <v>43</v>
      </c>
      <c r="AL65" t="s">
        <v>331</v>
      </c>
      <c r="AM65" t="s">
        <v>44</v>
      </c>
    </row>
    <row r="66" spans="1:39">
      <c r="A66" t="s">
        <v>351</v>
      </c>
      <c r="B66" t="s">
        <v>352</v>
      </c>
      <c r="C66" t="s">
        <v>353</v>
      </c>
      <c r="D66" t="s">
        <v>354</v>
      </c>
      <c r="E66">
        <v>35615</v>
      </c>
      <c r="F66" t="s">
        <v>38</v>
      </c>
      <c r="G66" t="s">
        <v>355</v>
      </c>
      <c r="H66" t="s">
        <v>71</v>
      </c>
      <c r="I66" t="s">
        <v>41</v>
      </c>
      <c r="J66" t="s">
        <v>42</v>
      </c>
      <c r="K66">
        <v>200019603436232</v>
      </c>
      <c r="L66" s="2">
        <v>190000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 s="2">
        <v>33275.69</v>
      </c>
      <c r="W66" s="2">
        <v>5453</v>
      </c>
      <c r="X66" s="2">
        <v>5776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f t="shared" si="0"/>
        <v>0</v>
      </c>
      <c r="AG66">
        <f t="shared" si="0"/>
        <v>0</v>
      </c>
      <c r="AH66" s="2">
        <v>44504.69</v>
      </c>
      <c r="AI66" s="2">
        <v>145495.31</v>
      </c>
      <c r="AJ66">
        <v>0</v>
      </c>
      <c r="AK66" t="s">
        <v>50</v>
      </c>
      <c r="AL66" t="s">
        <v>44</v>
      </c>
      <c r="AM66" t="s">
        <v>44</v>
      </c>
    </row>
    <row r="67" spans="1:39">
      <c r="A67" t="s">
        <v>356</v>
      </c>
      <c r="B67" t="s">
        <v>357</v>
      </c>
      <c r="C67" t="s">
        <v>358</v>
      </c>
      <c r="D67" t="s">
        <v>359</v>
      </c>
      <c r="E67">
        <v>37819</v>
      </c>
      <c r="F67" t="s">
        <v>38</v>
      </c>
      <c r="G67" t="s">
        <v>355</v>
      </c>
      <c r="H67" t="s">
        <v>360</v>
      </c>
      <c r="I67" s="1" t="s">
        <v>41</v>
      </c>
      <c r="J67" t="s">
        <v>42</v>
      </c>
      <c r="K67">
        <v>200019604464094</v>
      </c>
      <c r="L67" s="2">
        <v>150000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 s="2">
        <v>23866.69</v>
      </c>
      <c r="W67" s="2">
        <v>4305</v>
      </c>
      <c r="X67" s="2">
        <v>4560</v>
      </c>
      <c r="Y67">
        <v>0</v>
      </c>
      <c r="Z67">
        <v>0</v>
      </c>
      <c r="AA67" s="2">
        <v>4500</v>
      </c>
      <c r="AB67">
        <v>0</v>
      </c>
      <c r="AC67">
        <v>0</v>
      </c>
      <c r="AD67">
        <v>0</v>
      </c>
      <c r="AE67">
        <v>0</v>
      </c>
      <c r="AF67">
        <f t="shared" ref="AF67:AG130" si="1">AB67+AE67</f>
        <v>0</v>
      </c>
      <c r="AG67">
        <f t="shared" si="1"/>
        <v>0</v>
      </c>
      <c r="AH67" s="2">
        <v>37231.69</v>
      </c>
      <c r="AI67" s="2">
        <v>112768.31</v>
      </c>
      <c r="AJ67">
        <v>0</v>
      </c>
      <c r="AK67" t="s">
        <v>43</v>
      </c>
      <c r="AL67" t="s">
        <v>44</v>
      </c>
      <c r="AM67" t="s">
        <v>44</v>
      </c>
    </row>
    <row r="68" spans="1:39">
      <c r="A68" t="s">
        <v>361</v>
      </c>
      <c r="B68" t="s">
        <v>362</v>
      </c>
      <c r="C68" t="s">
        <v>363</v>
      </c>
      <c r="D68" t="s">
        <v>364</v>
      </c>
      <c r="E68">
        <v>8228</v>
      </c>
      <c r="F68" t="s">
        <v>38</v>
      </c>
      <c r="G68" t="s">
        <v>365</v>
      </c>
      <c r="H68" t="s">
        <v>49</v>
      </c>
      <c r="I68" s="1" t="s">
        <v>41</v>
      </c>
      <c r="J68" t="s">
        <v>42</v>
      </c>
      <c r="K68">
        <v>200013200257808</v>
      </c>
      <c r="L68" s="2">
        <v>33000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947.1</v>
      </c>
      <c r="X68" s="2">
        <v>1003.2</v>
      </c>
      <c r="Y68">
        <v>0</v>
      </c>
      <c r="Z68">
        <v>0</v>
      </c>
      <c r="AA68" s="2">
        <v>3402.83</v>
      </c>
      <c r="AB68">
        <v>0</v>
      </c>
      <c r="AC68">
        <v>0</v>
      </c>
      <c r="AD68">
        <v>0</v>
      </c>
      <c r="AE68">
        <v>0</v>
      </c>
      <c r="AF68">
        <f t="shared" si="1"/>
        <v>0</v>
      </c>
      <c r="AG68">
        <f t="shared" si="1"/>
        <v>0</v>
      </c>
      <c r="AH68" s="2">
        <v>5353.13</v>
      </c>
      <c r="AI68" s="2">
        <v>27646.87</v>
      </c>
      <c r="AJ68">
        <v>0</v>
      </c>
      <c r="AK68" t="s">
        <v>50</v>
      </c>
      <c r="AL68" t="s">
        <v>44</v>
      </c>
      <c r="AM68" t="s">
        <v>44</v>
      </c>
    </row>
    <row r="69" spans="1:39">
      <c r="A69" t="s">
        <v>366</v>
      </c>
      <c r="B69" t="s">
        <v>367</v>
      </c>
      <c r="C69" t="s">
        <v>368</v>
      </c>
      <c r="D69" t="s">
        <v>369</v>
      </c>
      <c r="E69">
        <v>37693</v>
      </c>
      <c r="F69" t="s">
        <v>38</v>
      </c>
      <c r="G69" t="s">
        <v>365</v>
      </c>
      <c r="H69" t="s">
        <v>370</v>
      </c>
      <c r="I69" s="1" t="s">
        <v>41</v>
      </c>
      <c r="J69" t="s">
        <v>42</v>
      </c>
      <c r="K69" s="1">
        <v>200019604271023</v>
      </c>
      <c r="L69" s="2">
        <v>90000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 s="2">
        <v>9753.19</v>
      </c>
      <c r="W69" s="2">
        <v>2583</v>
      </c>
      <c r="X69" s="2">
        <v>2736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f t="shared" si="1"/>
        <v>0</v>
      </c>
      <c r="AG69">
        <f t="shared" si="1"/>
        <v>0</v>
      </c>
      <c r="AH69" s="2">
        <v>15072.19</v>
      </c>
      <c r="AI69" s="2">
        <v>74927.81</v>
      </c>
      <c r="AJ69">
        <v>0</v>
      </c>
      <c r="AK69" t="s">
        <v>50</v>
      </c>
      <c r="AL69" t="s">
        <v>44</v>
      </c>
      <c r="AM69" t="s">
        <v>44</v>
      </c>
    </row>
    <row r="70" spans="1:39">
      <c r="A70" t="s">
        <v>371</v>
      </c>
      <c r="B70" t="s">
        <v>372</v>
      </c>
      <c r="C70" t="s">
        <v>373</v>
      </c>
      <c r="D70" t="s">
        <v>374</v>
      </c>
      <c r="E70">
        <v>37395</v>
      </c>
      <c r="F70" t="s">
        <v>38</v>
      </c>
      <c r="G70" t="s">
        <v>365</v>
      </c>
      <c r="H70" t="s">
        <v>375</v>
      </c>
      <c r="I70" s="1" t="s">
        <v>41</v>
      </c>
      <c r="J70" t="s">
        <v>42</v>
      </c>
      <c r="K70" s="1">
        <v>200019603706902</v>
      </c>
      <c r="L70" s="2">
        <v>46000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 s="2">
        <v>1289.46</v>
      </c>
      <c r="W70" s="2">
        <v>1320.2</v>
      </c>
      <c r="X70" s="2">
        <v>1398.4</v>
      </c>
      <c r="Y70">
        <v>0</v>
      </c>
      <c r="Z70" s="2">
        <v>1349.63</v>
      </c>
      <c r="AA70">
        <v>0</v>
      </c>
      <c r="AB70">
        <v>100</v>
      </c>
      <c r="AC70">
        <v>0</v>
      </c>
      <c r="AD70">
        <v>0</v>
      </c>
      <c r="AE70">
        <v>0</v>
      </c>
      <c r="AF70">
        <f t="shared" si="1"/>
        <v>100</v>
      </c>
      <c r="AG70">
        <f t="shared" si="1"/>
        <v>100</v>
      </c>
      <c r="AH70" s="2">
        <v>5457.69</v>
      </c>
      <c r="AI70" s="2">
        <v>40542.31</v>
      </c>
      <c r="AJ70">
        <v>0</v>
      </c>
      <c r="AK70" t="s">
        <v>50</v>
      </c>
      <c r="AL70" t="s">
        <v>44</v>
      </c>
      <c r="AM70" t="s">
        <v>44</v>
      </c>
    </row>
    <row r="71" spans="1:39">
      <c r="A71" t="s">
        <v>376</v>
      </c>
      <c r="B71" t="s">
        <v>377</v>
      </c>
      <c r="C71" t="s">
        <v>378</v>
      </c>
      <c r="D71" t="s">
        <v>379</v>
      </c>
      <c r="E71">
        <v>37529</v>
      </c>
      <c r="F71" t="s">
        <v>38</v>
      </c>
      <c r="G71" t="s">
        <v>365</v>
      </c>
      <c r="H71" t="s">
        <v>380</v>
      </c>
      <c r="I71" s="1" t="s">
        <v>41</v>
      </c>
      <c r="J71" t="s">
        <v>42</v>
      </c>
      <c r="K71" s="1">
        <v>200019603919423</v>
      </c>
      <c r="L71" s="2">
        <v>29000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832.3</v>
      </c>
      <c r="X71">
        <v>881.6</v>
      </c>
      <c r="Y71">
        <v>0</v>
      </c>
      <c r="Z71" s="2">
        <v>1496.06</v>
      </c>
      <c r="AA71" s="2">
        <v>5500.65</v>
      </c>
      <c r="AB71">
        <v>50</v>
      </c>
      <c r="AC71">
        <v>0</v>
      </c>
      <c r="AD71">
        <v>0</v>
      </c>
      <c r="AE71">
        <v>0</v>
      </c>
      <c r="AF71">
        <f t="shared" si="1"/>
        <v>50</v>
      </c>
      <c r="AG71">
        <f t="shared" si="1"/>
        <v>50</v>
      </c>
      <c r="AH71" s="2">
        <v>8760.61</v>
      </c>
      <c r="AI71" s="2">
        <v>20239.39</v>
      </c>
      <c r="AJ71">
        <v>0</v>
      </c>
      <c r="AK71" t="s">
        <v>50</v>
      </c>
      <c r="AL71" t="s">
        <v>44</v>
      </c>
      <c r="AM71" t="s">
        <v>44</v>
      </c>
    </row>
    <row r="72" spans="1:39">
      <c r="A72" t="s">
        <v>381</v>
      </c>
      <c r="B72" t="s">
        <v>382</v>
      </c>
      <c r="C72" t="s">
        <v>383</v>
      </c>
      <c r="D72" t="s">
        <v>384</v>
      </c>
      <c r="E72">
        <v>37473</v>
      </c>
      <c r="F72" t="s">
        <v>38</v>
      </c>
      <c r="G72" t="s">
        <v>365</v>
      </c>
      <c r="H72" t="s">
        <v>375</v>
      </c>
      <c r="I72" s="1" t="s">
        <v>41</v>
      </c>
      <c r="J72" t="s">
        <v>42</v>
      </c>
      <c r="K72">
        <v>200019603875421</v>
      </c>
      <c r="L72" s="2">
        <v>46000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 s="2">
        <v>1289.46</v>
      </c>
      <c r="W72" s="2">
        <v>1320.2</v>
      </c>
      <c r="X72" s="2">
        <v>1398.4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f t="shared" si="1"/>
        <v>0</v>
      </c>
      <c r="AG72">
        <f t="shared" si="1"/>
        <v>0</v>
      </c>
      <c r="AH72" s="2">
        <v>4008.06</v>
      </c>
      <c r="AI72" s="2">
        <v>41991.94</v>
      </c>
      <c r="AJ72">
        <v>0</v>
      </c>
      <c r="AK72" t="s">
        <v>50</v>
      </c>
      <c r="AL72" t="s">
        <v>44</v>
      </c>
      <c r="AM72" t="s">
        <v>44</v>
      </c>
    </row>
    <row r="73" spans="1:39">
      <c r="A73" t="s">
        <v>385</v>
      </c>
      <c r="B73" t="s">
        <v>386</v>
      </c>
      <c r="C73" t="s">
        <v>387</v>
      </c>
      <c r="D73" t="s">
        <v>388</v>
      </c>
      <c r="E73">
        <v>38438</v>
      </c>
      <c r="F73" t="s">
        <v>38</v>
      </c>
      <c r="G73" t="s">
        <v>365</v>
      </c>
      <c r="H73" t="s">
        <v>370</v>
      </c>
      <c r="I73" t="s">
        <v>41</v>
      </c>
      <c r="J73" t="s">
        <v>42</v>
      </c>
      <c r="K73">
        <v>200019605266783</v>
      </c>
      <c r="L73" s="2">
        <v>100000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 s="2">
        <v>12105.44</v>
      </c>
      <c r="W73" s="2">
        <v>2870</v>
      </c>
      <c r="X73" s="2">
        <v>3040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f t="shared" si="1"/>
        <v>0</v>
      </c>
      <c r="AG73">
        <f t="shared" si="1"/>
        <v>0</v>
      </c>
      <c r="AH73" s="2">
        <v>18015.439999999999</v>
      </c>
      <c r="AI73" s="2">
        <v>81984.56</v>
      </c>
      <c r="AJ73">
        <v>0</v>
      </c>
      <c r="AK73" t="s">
        <v>50</v>
      </c>
      <c r="AL73" t="s">
        <v>297</v>
      </c>
      <c r="AM73" t="s">
        <v>44</v>
      </c>
    </row>
    <row r="74" spans="1:39">
      <c r="A74" t="s">
        <v>389</v>
      </c>
      <c r="B74" t="s">
        <v>390</v>
      </c>
      <c r="C74" t="s">
        <v>391</v>
      </c>
      <c r="D74" t="s">
        <v>392</v>
      </c>
      <c r="E74">
        <v>37330</v>
      </c>
      <c r="F74" t="s">
        <v>38</v>
      </c>
      <c r="G74" t="s">
        <v>365</v>
      </c>
      <c r="H74" t="s">
        <v>360</v>
      </c>
      <c r="I74" s="1" t="s">
        <v>41</v>
      </c>
      <c r="J74" t="s">
        <v>42</v>
      </c>
      <c r="K74" s="1">
        <v>200019603475889</v>
      </c>
      <c r="L74" s="2">
        <v>150000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23866.69</v>
      </c>
      <c r="W74" s="2">
        <v>4305</v>
      </c>
      <c r="X74" s="2">
        <v>4560</v>
      </c>
      <c r="Y74">
        <v>0</v>
      </c>
      <c r="Z74">
        <v>0</v>
      </c>
      <c r="AA74" s="2">
        <v>35387.35</v>
      </c>
      <c r="AB74">
        <v>100</v>
      </c>
      <c r="AC74">
        <v>0</v>
      </c>
      <c r="AD74">
        <v>0</v>
      </c>
      <c r="AE74">
        <v>0</v>
      </c>
      <c r="AF74">
        <f t="shared" si="1"/>
        <v>100</v>
      </c>
      <c r="AG74">
        <f t="shared" si="1"/>
        <v>100</v>
      </c>
      <c r="AH74" s="2">
        <v>68219.039999999994</v>
      </c>
      <c r="AI74" s="2">
        <v>81780.960000000006</v>
      </c>
      <c r="AJ74">
        <v>0</v>
      </c>
      <c r="AK74" t="s">
        <v>50</v>
      </c>
      <c r="AL74" t="s">
        <v>44</v>
      </c>
      <c r="AM74" t="s">
        <v>44</v>
      </c>
    </row>
    <row r="75" spans="1:39">
      <c r="A75" t="s">
        <v>393</v>
      </c>
      <c r="B75" t="s">
        <v>394</v>
      </c>
      <c r="C75" t="s">
        <v>395</v>
      </c>
      <c r="D75" t="s">
        <v>396</v>
      </c>
      <c r="E75">
        <v>37359</v>
      </c>
      <c r="F75" t="s">
        <v>38</v>
      </c>
      <c r="G75" t="s">
        <v>397</v>
      </c>
      <c r="H75" t="s">
        <v>201</v>
      </c>
      <c r="I75" s="1" t="s">
        <v>41</v>
      </c>
      <c r="J75" t="s">
        <v>42</v>
      </c>
      <c r="K75" s="1">
        <v>200019603534447</v>
      </c>
      <c r="L75" s="2">
        <v>100000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12105.44</v>
      </c>
      <c r="W75" s="2">
        <v>2870</v>
      </c>
      <c r="X75" s="2">
        <v>3040</v>
      </c>
      <c r="Y75">
        <v>0</v>
      </c>
      <c r="Z75">
        <v>0</v>
      </c>
      <c r="AA75">
        <v>500</v>
      </c>
      <c r="AB75">
        <v>50</v>
      </c>
      <c r="AC75">
        <v>0</v>
      </c>
      <c r="AD75">
        <v>0</v>
      </c>
      <c r="AE75">
        <v>0</v>
      </c>
      <c r="AF75">
        <f t="shared" si="1"/>
        <v>50</v>
      </c>
      <c r="AG75">
        <f t="shared" si="1"/>
        <v>50</v>
      </c>
      <c r="AH75" s="2">
        <v>18565.439999999999</v>
      </c>
      <c r="AI75" s="2">
        <v>81434.559999999998</v>
      </c>
      <c r="AJ75">
        <v>0</v>
      </c>
      <c r="AK75" t="s">
        <v>50</v>
      </c>
      <c r="AL75" t="s">
        <v>44</v>
      </c>
      <c r="AM75" t="s">
        <v>44</v>
      </c>
    </row>
    <row r="76" spans="1:39">
      <c r="A76" t="s">
        <v>398</v>
      </c>
      <c r="B76" t="s">
        <v>399</v>
      </c>
      <c r="C76" t="s">
        <v>400</v>
      </c>
      <c r="D76" t="s">
        <v>401</v>
      </c>
      <c r="E76">
        <v>37573</v>
      </c>
      <c r="F76" t="s">
        <v>38</v>
      </c>
      <c r="G76" t="s">
        <v>397</v>
      </c>
      <c r="H76" t="s">
        <v>402</v>
      </c>
      <c r="I76" s="1" t="s">
        <v>41</v>
      </c>
      <c r="J76" t="s">
        <v>42</v>
      </c>
      <c r="K76">
        <v>200019604005351</v>
      </c>
      <c r="L76" s="2">
        <v>46000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1289.46</v>
      </c>
      <c r="W76" s="2">
        <v>1320.2</v>
      </c>
      <c r="X76" s="2">
        <v>1398.4</v>
      </c>
      <c r="Y76">
        <v>0</v>
      </c>
      <c r="Z76">
        <v>0</v>
      </c>
      <c r="AA76">
        <v>0</v>
      </c>
      <c r="AB76">
        <v>50</v>
      </c>
      <c r="AC76">
        <v>0</v>
      </c>
      <c r="AD76">
        <v>0</v>
      </c>
      <c r="AE76">
        <v>0</v>
      </c>
      <c r="AF76">
        <f t="shared" si="1"/>
        <v>50</v>
      </c>
      <c r="AG76">
        <f t="shared" si="1"/>
        <v>50</v>
      </c>
      <c r="AH76" s="2">
        <v>4058.06</v>
      </c>
      <c r="AI76" s="2">
        <v>41941.94</v>
      </c>
      <c r="AJ76">
        <v>0</v>
      </c>
      <c r="AK76" t="s">
        <v>50</v>
      </c>
      <c r="AL76" t="s">
        <v>44</v>
      </c>
      <c r="AM76" t="s">
        <v>44</v>
      </c>
    </row>
    <row r="77" spans="1:39">
      <c r="A77" t="s">
        <v>403</v>
      </c>
      <c r="B77" t="s">
        <v>404</v>
      </c>
      <c r="C77" t="s">
        <v>405</v>
      </c>
      <c r="D77" t="s">
        <v>406</v>
      </c>
      <c r="E77">
        <v>23527</v>
      </c>
      <c r="F77" t="s">
        <v>38</v>
      </c>
      <c r="G77" t="s">
        <v>397</v>
      </c>
      <c r="H77" t="s">
        <v>402</v>
      </c>
      <c r="I77" s="1" t="s">
        <v>41</v>
      </c>
      <c r="J77" t="s">
        <v>42</v>
      </c>
      <c r="K77" s="1">
        <v>200013200253815</v>
      </c>
      <c r="L77" s="2">
        <v>46000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 s="2">
        <v>1032.1400000000001</v>
      </c>
      <c r="W77" s="2">
        <v>1320.2</v>
      </c>
      <c r="X77" s="2">
        <v>1398.4</v>
      </c>
      <c r="Y77" s="2">
        <v>1715.46</v>
      </c>
      <c r="Z77">
        <v>748.03</v>
      </c>
      <c r="AA77" s="2">
        <v>4769.93</v>
      </c>
      <c r="AB77">
        <v>50</v>
      </c>
      <c r="AC77">
        <v>0</v>
      </c>
      <c r="AD77">
        <v>0</v>
      </c>
      <c r="AE77">
        <v>0</v>
      </c>
      <c r="AF77">
        <f t="shared" si="1"/>
        <v>50</v>
      </c>
      <c r="AG77">
        <f t="shared" si="1"/>
        <v>50</v>
      </c>
      <c r="AH77" s="2">
        <v>11034.16</v>
      </c>
      <c r="AI77" s="2">
        <v>34965.839999999997</v>
      </c>
      <c r="AJ77">
        <v>0</v>
      </c>
      <c r="AK77" t="s">
        <v>50</v>
      </c>
      <c r="AL77" t="s">
        <v>44</v>
      </c>
      <c r="AM77" t="s">
        <v>44</v>
      </c>
    </row>
    <row r="78" spans="1:39">
      <c r="A78" t="s">
        <v>407</v>
      </c>
      <c r="B78" t="s">
        <v>408</v>
      </c>
      <c r="C78" t="s">
        <v>409</v>
      </c>
      <c r="D78" t="s">
        <v>410</v>
      </c>
      <c r="E78">
        <v>38450</v>
      </c>
      <c r="F78" t="s">
        <v>38</v>
      </c>
      <c r="G78" t="s">
        <v>411</v>
      </c>
      <c r="H78" t="s">
        <v>49</v>
      </c>
      <c r="I78" t="s">
        <v>41</v>
      </c>
      <c r="J78" t="s">
        <v>42</v>
      </c>
      <c r="K78" s="1">
        <v>200019605266801</v>
      </c>
      <c r="L78" s="2">
        <v>35000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 s="2">
        <v>1004.5</v>
      </c>
      <c r="X78" s="2">
        <v>1064</v>
      </c>
      <c r="Y78">
        <v>0</v>
      </c>
      <c r="Z78">
        <v>748.03</v>
      </c>
      <c r="AA78" s="2">
        <v>3061.53</v>
      </c>
      <c r="AB78">
        <v>0</v>
      </c>
      <c r="AC78">
        <v>0</v>
      </c>
      <c r="AD78">
        <v>0</v>
      </c>
      <c r="AE78">
        <v>0</v>
      </c>
      <c r="AF78">
        <f t="shared" si="1"/>
        <v>0</v>
      </c>
      <c r="AG78">
        <f t="shared" si="1"/>
        <v>0</v>
      </c>
      <c r="AH78" s="2">
        <v>5878.06</v>
      </c>
      <c r="AI78" s="2">
        <v>29121.94</v>
      </c>
      <c r="AJ78">
        <v>0</v>
      </c>
      <c r="AK78" t="s">
        <v>50</v>
      </c>
      <c r="AL78" t="s">
        <v>297</v>
      </c>
      <c r="AM78" t="s">
        <v>44</v>
      </c>
    </row>
    <row r="79" spans="1:39">
      <c r="A79" t="s">
        <v>412</v>
      </c>
      <c r="B79" t="s">
        <v>413</v>
      </c>
      <c r="C79" t="s">
        <v>414</v>
      </c>
      <c r="D79" t="s">
        <v>415</v>
      </c>
      <c r="E79">
        <v>5581</v>
      </c>
      <c r="F79" t="s">
        <v>38</v>
      </c>
      <c r="G79" t="s">
        <v>411</v>
      </c>
      <c r="H79" t="s">
        <v>416</v>
      </c>
      <c r="I79" s="1" t="s">
        <v>41</v>
      </c>
      <c r="J79" t="s">
        <v>42</v>
      </c>
      <c r="K79" s="1">
        <v>200013200259437</v>
      </c>
      <c r="L79" s="2">
        <v>56000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 s="2">
        <v>2186.17</v>
      </c>
      <c r="W79" s="2">
        <v>1607.2</v>
      </c>
      <c r="X79" s="2">
        <v>1702.4</v>
      </c>
      <c r="Y79" s="2">
        <v>3430.92</v>
      </c>
      <c r="Z79">
        <v>0</v>
      </c>
      <c r="AA79" s="2">
        <v>4231.37</v>
      </c>
      <c r="AB79">
        <v>0</v>
      </c>
      <c r="AC79">
        <v>0</v>
      </c>
      <c r="AD79">
        <v>0</v>
      </c>
      <c r="AE79">
        <v>0</v>
      </c>
      <c r="AF79">
        <f t="shared" si="1"/>
        <v>0</v>
      </c>
      <c r="AG79">
        <f t="shared" si="1"/>
        <v>0</v>
      </c>
      <c r="AH79" s="2">
        <v>13158.06</v>
      </c>
      <c r="AI79" s="2">
        <v>42841.94</v>
      </c>
      <c r="AJ79">
        <v>0</v>
      </c>
      <c r="AK79" t="s">
        <v>50</v>
      </c>
      <c r="AL79" t="s">
        <v>44</v>
      </c>
      <c r="AM79" t="s">
        <v>44</v>
      </c>
    </row>
    <row r="80" spans="1:39">
      <c r="A80" t="s">
        <v>417</v>
      </c>
      <c r="B80" t="s">
        <v>418</v>
      </c>
      <c r="C80" t="s">
        <v>419</v>
      </c>
      <c r="D80" t="s">
        <v>420</v>
      </c>
      <c r="E80">
        <v>37356</v>
      </c>
      <c r="F80" t="s">
        <v>38</v>
      </c>
      <c r="G80" t="s">
        <v>421</v>
      </c>
      <c r="H80" t="s">
        <v>201</v>
      </c>
      <c r="I80" s="1" t="s">
        <v>41</v>
      </c>
      <c r="J80" t="s">
        <v>42</v>
      </c>
      <c r="K80">
        <v>200019603509840</v>
      </c>
      <c r="L80" s="2">
        <v>85000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 s="2">
        <v>8577.06</v>
      </c>
      <c r="W80" s="2">
        <v>2439.5</v>
      </c>
      <c r="X80" s="2">
        <v>2584</v>
      </c>
      <c r="Y80">
        <v>0</v>
      </c>
      <c r="Z80">
        <v>0</v>
      </c>
      <c r="AA80" s="2">
        <v>5524.17</v>
      </c>
      <c r="AB80">
        <v>50</v>
      </c>
      <c r="AC80">
        <v>0</v>
      </c>
      <c r="AD80">
        <v>0</v>
      </c>
      <c r="AE80">
        <v>0</v>
      </c>
      <c r="AF80">
        <f t="shared" si="1"/>
        <v>50</v>
      </c>
      <c r="AG80">
        <f t="shared" si="1"/>
        <v>50</v>
      </c>
      <c r="AH80" s="2">
        <v>19174.73</v>
      </c>
      <c r="AI80" s="2">
        <v>65825.27</v>
      </c>
      <c r="AJ80">
        <v>0</v>
      </c>
      <c r="AK80" t="s">
        <v>50</v>
      </c>
      <c r="AL80" t="s">
        <v>44</v>
      </c>
      <c r="AM80" t="s">
        <v>44</v>
      </c>
    </row>
    <row r="81" spans="1:39">
      <c r="A81" t="s">
        <v>422</v>
      </c>
      <c r="B81" t="s">
        <v>423</v>
      </c>
      <c r="C81" t="s">
        <v>424</v>
      </c>
      <c r="D81" t="s">
        <v>425</v>
      </c>
      <c r="E81">
        <v>8383</v>
      </c>
      <c r="F81" t="s">
        <v>38</v>
      </c>
      <c r="G81" t="s">
        <v>421</v>
      </c>
      <c r="H81" t="s">
        <v>375</v>
      </c>
      <c r="I81" s="1" t="s">
        <v>41</v>
      </c>
      <c r="J81" t="s">
        <v>42</v>
      </c>
      <c r="K81" s="1">
        <v>200013200259864</v>
      </c>
      <c r="L81" s="2">
        <v>45000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 s="2">
        <v>1148.33</v>
      </c>
      <c r="W81" s="2">
        <v>1291.5</v>
      </c>
      <c r="X81" s="2">
        <v>1368</v>
      </c>
      <c r="Y81">
        <v>0</v>
      </c>
      <c r="Z81">
        <v>0</v>
      </c>
      <c r="AA81">
        <v>0</v>
      </c>
      <c r="AB81">
        <v>50</v>
      </c>
      <c r="AC81">
        <v>0</v>
      </c>
      <c r="AD81">
        <v>0</v>
      </c>
      <c r="AE81">
        <v>0</v>
      </c>
      <c r="AF81">
        <f t="shared" si="1"/>
        <v>50</v>
      </c>
      <c r="AG81">
        <f t="shared" si="1"/>
        <v>50</v>
      </c>
      <c r="AH81" s="2">
        <v>3857.83</v>
      </c>
      <c r="AI81" s="2">
        <v>41142.17</v>
      </c>
      <c r="AJ81">
        <v>0</v>
      </c>
      <c r="AK81" t="s">
        <v>50</v>
      </c>
      <c r="AL81" t="s">
        <v>44</v>
      </c>
      <c r="AM81" t="s">
        <v>44</v>
      </c>
    </row>
    <row r="82" spans="1:39">
      <c r="A82" t="s">
        <v>426</v>
      </c>
      <c r="B82" t="s">
        <v>427</v>
      </c>
      <c r="C82" t="s">
        <v>428</v>
      </c>
      <c r="D82" t="s">
        <v>429</v>
      </c>
      <c r="E82">
        <v>37447</v>
      </c>
      <c r="F82" t="s">
        <v>38</v>
      </c>
      <c r="G82" t="s">
        <v>430</v>
      </c>
      <c r="H82" t="s">
        <v>201</v>
      </c>
      <c r="I82" s="1" t="s">
        <v>41</v>
      </c>
      <c r="J82" t="s">
        <v>42</v>
      </c>
      <c r="K82" s="1">
        <v>200019603706893</v>
      </c>
      <c r="L82" s="2">
        <v>75000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 s="2">
        <v>6309.35</v>
      </c>
      <c r="W82" s="2">
        <v>2152.5</v>
      </c>
      <c r="X82" s="2">
        <v>2280</v>
      </c>
      <c r="Y82">
        <v>0</v>
      </c>
      <c r="Z82" s="2">
        <v>1496.06</v>
      </c>
      <c r="AA82" s="2">
        <v>20000</v>
      </c>
      <c r="AB82">
        <v>0</v>
      </c>
      <c r="AC82">
        <v>0</v>
      </c>
      <c r="AD82">
        <v>0</v>
      </c>
      <c r="AE82">
        <v>0</v>
      </c>
      <c r="AF82">
        <f t="shared" si="1"/>
        <v>0</v>
      </c>
      <c r="AG82">
        <f t="shared" si="1"/>
        <v>0</v>
      </c>
      <c r="AH82" s="2">
        <v>32237.91</v>
      </c>
      <c r="AI82" s="2">
        <v>42762.09</v>
      </c>
      <c r="AJ82">
        <v>0</v>
      </c>
      <c r="AK82" t="s">
        <v>50</v>
      </c>
      <c r="AL82" t="s">
        <v>44</v>
      </c>
      <c r="AM82" t="s">
        <v>44</v>
      </c>
    </row>
    <row r="83" spans="1:39">
      <c r="A83" t="s">
        <v>431</v>
      </c>
      <c r="B83" t="s">
        <v>432</v>
      </c>
      <c r="C83" t="s">
        <v>433</v>
      </c>
      <c r="D83" t="s">
        <v>434</v>
      </c>
      <c r="E83">
        <v>38165</v>
      </c>
      <c r="F83" t="s">
        <v>38</v>
      </c>
      <c r="G83" t="s">
        <v>430</v>
      </c>
      <c r="H83" t="s">
        <v>375</v>
      </c>
      <c r="I83" s="1" t="s">
        <v>41</v>
      </c>
      <c r="J83" t="s">
        <v>42</v>
      </c>
      <c r="K83">
        <v>200019604959604</v>
      </c>
      <c r="L83" s="2">
        <v>45000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 s="2">
        <v>1148.33</v>
      </c>
      <c r="W83" s="2">
        <v>1291.5</v>
      </c>
      <c r="X83" s="2">
        <v>1368</v>
      </c>
      <c r="Y83">
        <v>0</v>
      </c>
      <c r="Z83">
        <v>0</v>
      </c>
      <c r="AA83" s="2">
        <v>2856.54</v>
      </c>
      <c r="AB83">
        <v>0</v>
      </c>
      <c r="AC83">
        <v>0</v>
      </c>
      <c r="AD83">
        <v>0</v>
      </c>
      <c r="AE83">
        <v>0</v>
      </c>
      <c r="AF83">
        <f t="shared" si="1"/>
        <v>0</v>
      </c>
      <c r="AG83">
        <f t="shared" si="1"/>
        <v>0</v>
      </c>
      <c r="AH83" s="2">
        <v>6664.37</v>
      </c>
      <c r="AI83" s="2">
        <v>38335.629999999997</v>
      </c>
      <c r="AJ83">
        <v>0</v>
      </c>
      <c r="AK83" t="s">
        <v>50</v>
      </c>
      <c r="AL83" t="s">
        <v>44</v>
      </c>
      <c r="AM83" t="s">
        <v>44</v>
      </c>
    </row>
    <row r="84" spans="1:39">
      <c r="A84" t="s">
        <v>435</v>
      </c>
      <c r="B84" t="s">
        <v>436</v>
      </c>
      <c r="C84" t="s">
        <v>437</v>
      </c>
      <c r="D84" t="s">
        <v>438</v>
      </c>
      <c r="E84">
        <v>37735</v>
      </c>
      <c r="F84" t="s">
        <v>38</v>
      </c>
      <c r="G84" t="s">
        <v>439</v>
      </c>
      <c r="H84" t="s">
        <v>71</v>
      </c>
      <c r="I84" t="s">
        <v>41</v>
      </c>
      <c r="J84" t="s">
        <v>42</v>
      </c>
      <c r="K84" s="1">
        <v>200019604332134</v>
      </c>
      <c r="L84" s="2">
        <v>60000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 s="2">
        <v>3486.65</v>
      </c>
      <c r="W84" s="2">
        <v>1722</v>
      </c>
      <c r="X84" s="2">
        <v>1824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f t="shared" si="1"/>
        <v>0</v>
      </c>
      <c r="AG84">
        <f t="shared" si="1"/>
        <v>0</v>
      </c>
      <c r="AH84" s="2">
        <v>7032.65</v>
      </c>
      <c r="AI84" s="2">
        <v>52967.35</v>
      </c>
      <c r="AJ84">
        <v>0</v>
      </c>
      <c r="AK84" t="s">
        <v>43</v>
      </c>
      <c r="AL84" t="s">
        <v>44</v>
      </c>
      <c r="AM84" t="s">
        <v>44</v>
      </c>
    </row>
    <row r="85" spans="1:39">
      <c r="A85" t="s">
        <v>440</v>
      </c>
      <c r="B85" t="s">
        <v>441</v>
      </c>
      <c r="C85" t="s">
        <v>442</v>
      </c>
      <c r="D85" t="s">
        <v>443</v>
      </c>
      <c r="E85">
        <v>37385</v>
      </c>
      <c r="F85" t="s">
        <v>38</v>
      </c>
      <c r="G85" t="s">
        <v>439</v>
      </c>
      <c r="H85" t="s">
        <v>100</v>
      </c>
      <c r="I85" t="s">
        <v>41</v>
      </c>
      <c r="J85" t="s">
        <v>42</v>
      </c>
      <c r="K85" s="1">
        <v>200019603585105</v>
      </c>
      <c r="L85" s="2">
        <v>56000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 s="2">
        <v>2733.93</v>
      </c>
      <c r="W85" s="2">
        <v>1607.2</v>
      </c>
      <c r="X85" s="2">
        <v>1702.4</v>
      </c>
      <c r="Y85">
        <v>0</v>
      </c>
      <c r="Z85">
        <v>0</v>
      </c>
      <c r="AA85" s="2">
        <v>12078.42</v>
      </c>
      <c r="AB85">
        <v>200</v>
      </c>
      <c r="AC85">
        <v>0</v>
      </c>
      <c r="AD85">
        <v>0</v>
      </c>
      <c r="AE85">
        <v>483.8</v>
      </c>
      <c r="AF85">
        <f>AB85+AE85</f>
        <v>683.8</v>
      </c>
      <c r="AG85">
        <f>AC85+AF85</f>
        <v>683.8</v>
      </c>
      <c r="AH85" s="2">
        <v>18805.75</v>
      </c>
      <c r="AI85" s="2">
        <v>37194.25</v>
      </c>
      <c r="AJ85">
        <v>0</v>
      </c>
      <c r="AK85" t="s">
        <v>50</v>
      </c>
      <c r="AL85" t="s">
        <v>44</v>
      </c>
      <c r="AM85" t="s">
        <v>44</v>
      </c>
    </row>
    <row r="86" spans="1:39">
      <c r="A86" t="s">
        <v>444</v>
      </c>
      <c r="B86" t="s">
        <v>445</v>
      </c>
      <c r="C86" t="s">
        <v>446</v>
      </c>
      <c r="D86" t="s">
        <v>447</v>
      </c>
      <c r="E86">
        <v>30637</v>
      </c>
      <c r="F86" t="s">
        <v>38</v>
      </c>
      <c r="G86" t="s">
        <v>439</v>
      </c>
      <c r="H86" t="s">
        <v>448</v>
      </c>
      <c r="I86" t="s">
        <v>41</v>
      </c>
      <c r="J86" t="s">
        <v>42</v>
      </c>
      <c r="K86">
        <v>200019604668139</v>
      </c>
      <c r="L86" s="2">
        <v>26000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746.2</v>
      </c>
      <c r="X86">
        <v>790.4</v>
      </c>
      <c r="Y86" s="2">
        <v>1715.46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f t="shared" si="1"/>
        <v>0</v>
      </c>
      <c r="AG86">
        <f t="shared" si="1"/>
        <v>0</v>
      </c>
      <c r="AH86" s="2">
        <v>3252.06</v>
      </c>
      <c r="AI86" s="2">
        <v>22747.94</v>
      </c>
      <c r="AJ86">
        <v>0</v>
      </c>
      <c r="AK86" t="s">
        <v>50</v>
      </c>
      <c r="AL86" t="s">
        <v>44</v>
      </c>
      <c r="AM86" t="s">
        <v>44</v>
      </c>
    </row>
    <row r="87" spans="1:39">
      <c r="A87" t="s">
        <v>449</v>
      </c>
      <c r="B87" t="s">
        <v>450</v>
      </c>
      <c r="C87" t="s">
        <v>451</v>
      </c>
      <c r="D87" t="s">
        <v>452</v>
      </c>
      <c r="E87">
        <v>37323</v>
      </c>
      <c r="F87" t="s">
        <v>38</v>
      </c>
      <c r="G87" t="s">
        <v>439</v>
      </c>
      <c r="H87" t="s">
        <v>453</v>
      </c>
      <c r="I87" s="1" t="s">
        <v>41</v>
      </c>
      <c r="J87" t="s">
        <v>42</v>
      </c>
      <c r="K87" s="1">
        <v>200019603436233</v>
      </c>
      <c r="L87" s="2">
        <v>190000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 s="2">
        <v>32846.82</v>
      </c>
      <c r="W87" s="2">
        <v>5453</v>
      </c>
      <c r="X87" s="2">
        <v>5776</v>
      </c>
      <c r="Y87" s="2">
        <v>1715.46</v>
      </c>
      <c r="Z87">
        <v>0</v>
      </c>
      <c r="AA87" s="2">
        <v>10852.52</v>
      </c>
      <c r="AB87" s="2">
        <v>1050</v>
      </c>
      <c r="AC87">
        <v>0</v>
      </c>
      <c r="AD87">
        <v>0</v>
      </c>
      <c r="AE87">
        <v>0</v>
      </c>
      <c r="AF87">
        <f t="shared" si="1"/>
        <v>1050</v>
      </c>
      <c r="AG87">
        <f t="shared" si="1"/>
        <v>1050</v>
      </c>
      <c r="AH87" s="2">
        <v>57693.8</v>
      </c>
      <c r="AI87" s="2">
        <v>132306.20000000001</v>
      </c>
      <c r="AJ87">
        <v>0</v>
      </c>
      <c r="AK87" t="s">
        <v>43</v>
      </c>
      <c r="AL87" t="s">
        <v>44</v>
      </c>
      <c r="AM87" t="s">
        <v>44</v>
      </c>
    </row>
    <row r="88" spans="1:39">
      <c r="A88" t="s">
        <v>454</v>
      </c>
      <c r="B88" t="s">
        <v>455</v>
      </c>
      <c r="C88" t="s">
        <v>456</v>
      </c>
      <c r="D88" t="s">
        <v>457</v>
      </c>
      <c r="E88">
        <v>37517</v>
      </c>
      <c r="F88" t="s">
        <v>38</v>
      </c>
      <c r="G88" t="s">
        <v>458</v>
      </c>
      <c r="H88" t="s">
        <v>55</v>
      </c>
      <c r="I88" s="1" t="s">
        <v>41</v>
      </c>
      <c r="J88" t="s">
        <v>42</v>
      </c>
      <c r="K88" s="1">
        <v>200019603942397</v>
      </c>
      <c r="L88" s="2">
        <v>50000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 s="2">
        <v>1854</v>
      </c>
      <c r="W88" s="2">
        <v>1435</v>
      </c>
      <c r="X88" s="2">
        <v>1520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f t="shared" si="1"/>
        <v>0</v>
      </c>
      <c r="AG88">
        <f t="shared" si="1"/>
        <v>0</v>
      </c>
      <c r="AH88" s="2">
        <v>4809</v>
      </c>
      <c r="AI88" s="2">
        <v>45191</v>
      </c>
      <c r="AJ88">
        <v>0</v>
      </c>
      <c r="AK88" t="s">
        <v>50</v>
      </c>
      <c r="AL88" t="s">
        <v>44</v>
      </c>
      <c r="AM88" t="s">
        <v>44</v>
      </c>
    </row>
    <row r="89" spans="1:39">
      <c r="A89" t="s">
        <v>459</v>
      </c>
      <c r="B89" t="s">
        <v>460</v>
      </c>
      <c r="C89" t="s">
        <v>461</v>
      </c>
      <c r="D89" t="s">
        <v>462</v>
      </c>
      <c r="E89">
        <v>37504</v>
      </c>
      <c r="F89" t="s">
        <v>38</v>
      </c>
      <c r="G89" t="s">
        <v>458</v>
      </c>
      <c r="H89" t="s">
        <v>55</v>
      </c>
      <c r="I89" t="s">
        <v>41</v>
      </c>
      <c r="J89" t="s">
        <v>42</v>
      </c>
      <c r="K89" s="1">
        <v>200019603942393</v>
      </c>
      <c r="L89" s="2">
        <v>62000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 s="2">
        <v>3863.01</v>
      </c>
      <c r="W89" s="2">
        <v>1779.4</v>
      </c>
      <c r="X89" s="2">
        <v>1884.8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f t="shared" si="1"/>
        <v>0</v>
      </c>
      <c r="AG89">
        <f t="shared" si="1"/>
        <v>0</v>
      </c>
      <c r="AH89" s="2">
        <v>7527.21</v>
      </c>
      <c r="AI89" s="2">
        <v>54472.79</v>
      </c>
      <c r="AJ89">
        <v>0</v>
      </c>
      <c r="AK89" t="s">
        <v>43</v>
      </c>
      <c r="AL89" t="s">
        <v>44</v>
      </c>
      <c r="AM89" t="s">
        <v>44</v>
      </c>
    </row>
    <row r="90" spans="1:39">
      <c r="A90" t="s">
        <v>463</v>
      </c>
      <c r="B90" t="s">
        <v>464</v>
      </c>
      <c r="C90" t="s">
        <v>465</v>
      </c>
      <c r="D90" t="s">
        <v>466</v>
      </c>
      <c r="E90">
        <v>37486</v>
      </c>
      <c r="F90" t="s">
        <v>38</v>
      </c>
      <c r="G90" t="s">
        <v>458</v>
      </c>
      <c r="H90" t="s">
        <v>55</v>
      </c>
      <c r="I90" s="1" t="s">
        <v>41</v>
      </c>
      <c r="J90" t="s">
        <v>42</v>
      </c>
      <c r="K90">
        <v>200019603822550</v>
      </c>
      <c r="L90" s="2">
        <v>50000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 s="2">
        <v>1854</v>
      </c>
      <c r="W90" s="2">
        <v>1435</v>
      </c>
      <c r="X90" s="2">
        <v>1520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f t="shared" si="1"/>
        <v>0</v>
      </c>
      <c r="AG90">
        <f t="shared" si="1"/>
        <v>0</v>
      </c>
      <c r="AH90" s="2">
        <v>4809</v>
      </c>
      <c r="AI90" s="2">
        <v>45191</v>
      </c>
      <c r="AJ90">
        <v>0</v>
      </c>
      <c r="AK90" t="s">
        <v>50</v>
      </c>
      <c r="AL90" t="s">
        <v>44</v>
      </c>
      <c r="AM90" t="s">
        <v>44</v>
      </c>
    </row>
    <row r="91" spans="1:39">
      <c r="A91" t="s">
        <v>467</v>
      </c>
      <c r="B91" t="s">
        <v>468</v>
      </c>
      <c r="C91" t="s">
        <v>469</v>
      </c>
      <c r="D91" t="s">
        <v>470</v>
      </c>
      <c r="E91">
        <v>37506</v>
      </c>
      <c r="F91" t="s">
        <v>38</v>
      </c>
      <c r="G91" t="s">
        <v>458</v>
      </c>
      <c r="H91" t="s">
        <v>55</v>
      </c>
      <c r="I91" s="1" t="s">
        <v>41</v>
      </c>
      <c r="J91" t="s">
        <v>42</v>
      </c>
      <c r="K91" s="1">
        <v>200019603942399</v>
      </c>
      <c r="L91" s="2">
        <v>62000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 s="2">
        <v>3863.01</v>
      </c>
      <c r="W91" s="2">
        <v>1779.4</v>
      </c>
      <c r="X91" s="2">
        <v>1884.8</v>
      </c>
      <c r="Y91">
        <v>0</v>
      </c>
      <c r="Z91" s="2">
        <v>1947.6</v>
      </c>
      <c r="AA91">
        <v>0</v>
      </c>
      <c r="AB91">
        <v>0</v>
      </c>
      <c r="AC91">
        <v>0</v>
      </c>
      <c r="AD91">
        <v>0</v>
      </c>
      <c r="AE91">
        <v>0</v>
      </c>
      <c r="AF91">
        <f t="shared" si="1"/>
        <v>0</v>
      </c>
      <c r="AG91">
        <f t="shared" si="1"/>
        <v>0</v>
      </c>
      <c r="AH91" s="2">
        <v>9474.81</v>
      </c>
      <c r="AI91" s="2">
        <v>52525.19</v>
      </c>
      <c r="AJ91">
        <v>0</v>
      </c>
      <c r="AK91" t="s">
        <v>43</v>
      </c>
      <c r="AL91" t="s">
        <v>44</v>
      </c>
      <c r="AM91" t="s">
        <v>44</v>
      </c>
    </row>
    <row r="92" spans="1:39">
      <c r="A92" t="s">
        <v>471</v>
      </c>
      <c r="B92" t="s">
        <v>472</v>
      </c>
      <c r="C92" t="s">
        <v>473</v>
      </c>
      <c r="D92" t="s">
        <v>474</v>
      </c>
      <c r="E92">
        <v>37507</v>
      </c>
      <c r="F92" t="s">
        <v>38</v>
      </c>
      <c r="G92" t="s">
        <v>458</v>
      </c>
      <c r="H92" t="s">
        <v>55</v>
      </c>
      <c r="I92" s="1" t="s">
        <v>41</v>
      </c>
      <c r="J92" t="s">
        <v>42</v>
      </c>
      <c r="K92" s="1">
        <v>200019603942401</v>
      </c>
      <c r="L92" s="2">
        <v>62000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 s="2">
        <v>3863.01</v>
      </c>
      <c r="W92" s="2">
        <v>1779.4</v>
      </c>
      <c r="X92" s="2">
        <v>1884.8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f t="shared" si="1"/>
        <v>0</v>
      </c>
      <c r="AG92">
        <f t="shared" si="1"/>
        <v>0</v>
      </c>
      <c r="AH92" s="2">
        <v>7527.21</v>
      </c>
      <c r="AI92" s="2">
        <v>54472.79</v>
      </c>
      <c r="AJ92">
        <v>0</v>
      </c>
      <c r="AK92" t="s">
        <v>50</v>
      </c>
      <c r="AL92" t="s">
        <v>44</v>
      </c>
      <c r="AM92" t="s">
        <v>44</v>
      </c>
    </row>
    <row r="93" spans="1:39">
      <c r="A93" t="s">
        <v>475</v>
      </c>
      <c r="B93" t="s">
        <v>476</v>
      </c>
      <c r="C93" t="s">
        <v>477</v>
      </c>
      <c r="D93" t="s">
        <v>478</v>
      </c>
      <c r="E93">
        <v>37508</v>
      </c>
      <c r="F93" t="s">
        <v>38</v>
      </c>
      <c r="G93" t="s">
        <v>458</v>
      </c>
      <c r="H93" t="s">
        <v>55</v>
      </c>
      <c r="I93" s="1" t="s">
        <v>41</v>
      </c>
      <c r="J93" t="s">
        <v>42</v>
      </c>
      <c r="K93">
        <v>200019603942398</v>
      </c>
      <c r="L93" s="2">
        <v>62000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 s="2">
        <v>3863.01</v>
      </c>
      <c r="W93" s="2">
        <v>1779.4</v>
      </c>
      <c r="X93" s="2">
        <v>1884.8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f t="shared" si="1"/>
        <v>0</v>
      </c>
      <c r="AG93">
        <f t="shared" si="1"/>
        <v>0</v>
      </c>
      <c r="AH93" s="2">
        <v>7527.21</v>
      </c>
      <c r="AI93" s="2">
        <v>54472.79</v>
      </c>
      <c r="AJ93">
        <v>0</v>
      </c>
      <c r="AK93" t="s">
        <v>50</v>
      </c>
      <c r="AL93" t="s">
        <v>44</v>
      </c>
      <c r="AM93" t="s">
        <v>44</v>
      </c>
    </row>
    <row r="94" spans="1:39">
      <c r="A94" t="s">
        <v>479</v>
      </c>
      <c r="B94" t="s">
        <v>480</v>
      </c>
      <c r="C94" t="s">
        <v>481</v>
      </c>
      <c r="D94" t="s">
        <v>482</v>
      </c>
      <c r="E94">
        <v>39058</v>
      </c>
      <c r="F94" t="s">
        <v>38</v>
      </c>
      <c r="G94" t="s">
        <v>483</v>
      </c>
      <c r="H94" t="s">
        <v>484</v>
      </c>
      <c r="I94" t="s">
        <v>41</v>
      </c>
      <c r="J94" t="s">
        <v>42</v>
      </c>
      <c r="K94" s="1">
        <v>200019606066355</v>
      </c>
      <c r="L94" s="2">
        <v>45000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 s="2">
        <v>1148.33</v>
      </c>
      <c r="W94" s="2">
        <v>1291.5</v>
      </c>
      <c r="X94" s="2">
        <v>1368</v>
      </c>
      <c r="Y94">
        <v>0</v>
      </c>
      <c r="Z94">
        <v>0</v>
      </c>
      <c r="AA94" s="2">
        <v>2000</v>
      </c>
      <c r="AB94">
        <v>0</v>
      </c>
      <c r="AC94">
        <v>0</v>
      </c>
      <c r="AD94">
        <v>0</v>
      </c>
      <c r="AE94">
        <v>0</v>
      </c>
      <c r="AF94">
        <f t="shared" si="1"/>
        <v>0</v>
      </c>
      <c r="AG94">
        <f t="shared" si="1"/>
        <v>0</v>
      </c>
      <c r="AH94" s="2">
        <v>5807.83</v>
      </c>
      <c r="AI94" s="2">
        <v>39192.17</v>
      </c>
      <c r="AJ94">
        <v>0</v>
      </c>
      <c r="AK94" t="s">
        <v>50</v>
      </c>
      <c r="AL94" t="s">
        <v>485</v>
      </c>
      <c r="AM94" t="s">
        <v>44</v>
      </c>
    </row>
    <row r="95" spans="1:39">
      <c r="A95" t="s">
        <v>486</v>
      </c>
      <c r="B95" t="s">
        <v>487</v>
      </c>
      <c r="C95" t="s">
        <v>488</v>
      </c>
      <c r="D95" t="s">
        <v>489</v>
      </c>
      <c r="E95">
        <v>37524</v>
      </c>
      <c r="F95" t="s">
        <v>38</v>
      </c>
      <c r="G95" t="s">
        <v>490</v>
      </c>
      <c r="H95" t="s">
        <v>491</v>
      </c>
      <c r="I95" s="1" t="s">
        <v>41</v>
      </c>
      <c r="J95" t="s">
        <v>42</v>
      </c>
      <c r="K95" s="1">
        <v>200019603919420</v>
      </c>
      <c r="L95" s="2">
        <v>100000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 s="2">
        <v>12105.44</v>
      </c>
      <c r="W95" s="2">
        <v>2870</v>
      </c>
      <c r="X95" s="2">
        <v>3040</v>
      </c>
      <c r="Y95">
        <v>0</v>
      </c>
      <c r="Z95">
        <v>0</v>
      </c>
      <c r="AA95" s="2">
        <v>50153.94</v>
      </c>
      <c r="AB95">
        <v>100</v>
      </c>
      <c r="AC95">
        <v>0</v>
      </c>
      <c r="AD95">
        <v>0</v>
      </c>
      <c r="AE95" s="2">
        <v>4277.5</v>
      </c>
      <c r="AF95">
        <f t="shared" si="1"/>
        <v>4377.5</v>
      </c>
      <c r="AG95">
        <f t="shared" si="1"/>
        <v>4377.5</v>
      </c>
      <c r="AH95" s="2">
        <v>72546.880000000005</v>
      </c>
      <c r="AI95" s="2">
        <v>27453.119999999999</v>
      </c>
      <c r="AJ95">
        <v>0</v>
      </c>
      <c r="AK95" t="s">
        <v>43</v>
      </c>
      <c r="AL95" t="s">
        <v>44</v>
      </c>
      <c r="AM95" t="s">
        <v>44</v>
      </c>
    </row>
    <row r="96" spans="1:39">
      <c r="A96" t="s">
        <v>492</v>
      </c>
      <c r="B96" t="s">
        <v>493</v>
      </c>
      <c r="C96" t="s">
        <v>494</v>
      </c>
      <c r="D96" t="s">
        <v>495</v>
      </c>
      <c r="E96">
        <v>37334</v>
      </c>
      <c r="F96" t="s">
        <v>38</v>
      </c>
      <c r="G96" t="s">
        <v>496</v>
      </c>
      <c r="H96" t="s">
        <v>201</v>
      </c>
      <c r="I96" s="1" t="s">
        <v>41</v>
      </c>
      <c r="J96" t="s">
        <v>42</v>
      </c>
      <c r="K96" s="1">
        <v>200019603475895</v>
      </c>
      <c r="L96" s="2">
        <v>150000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 s="2">
        <v>23866.69</v>
      </c>
      <c r="W96" s="2">
        <v>4305</v>
      </c>
      <c r="X96" s="2">
        <v>4560</v>
      </c>
      <c r="Y96">
        <v>0</v>
      </c>
      <c r="Z96" s="2">
        <v>1947.6</v>
      </c>
      <c r="AA96" s="2">
        <v>2000</v>
      </c>
      <c r="AB96">
        <v>50</v>
      </c>
      <c r="AC96">
        <v>0</v>
      </c>
      <c r="AD96">
        <v>0</v>
      </c>
      <c r="AE96">
        <v>0</v>
      </c>
      <c r="AF96">
        <f t="shared" si="1"/>
        <v>50</v>
      </c>
      <c r="AG96">
        <f t="shared" si="1"/>
        <v>50</v>
      </c>
      <c r="AH96" s="2">
        <v>36729.29</v>
      </c>
      <c r="AI96" s="2">
        <v>113270.71</v>
      </c>
      <c r="AJ96">
        <v>0</v>
      </c>
      <c r="AK96" t="s">
        <v>50</v>
      </c>
      <c r="AL96" t="s">
        <v>44</v>
      </c>
      <c r="AM96" t="s">
        <v>44</v>
      </c>
    </row>
    <row r="97" spans="1:39">
      <c r="A97" t="s">
        <v>497</v>
      </c>
      <c r="B97" t="s">
        <v>498</v>
      </c>
      <c r="C97" t="s">
        <v>499</v>
      </c>
      <c r="D97" t="s">
        <v>500</v>
      </c>
      <c r="E97">
        <v>194</v>
      </c>
      <c r="F97" t="s">
        <v>38</v>
      </c>
      <c r="G97" t="s">
        <v>496</v>
      </c>
      <c r="H97" t="s">
        <v>49</v>
      </c>
      <c r="I97" s="1" t="s">
        <v>41</v>
      </c>
      <c r="J97" t="s">
        <v>42</v>
      </c>
      <c r="K97" s="1">
        <v>200013200261593</v>
      </c>
      <c r="L97" s="2">
        <v>33000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947.1</v>
      </c>
      <c r="X97" s="2">
        <v>1003.2</v>
      </c>
      <c r="Y97">
        <v>0</v>
      </c>
      <c r="Z97" s="2">
        <v>1349.63</v>
      </c>
      <c r="AA97" s="2">
        <v>1000</v>
      </c>
      <c r="AB97">
        <v>100</v>
      </c>
      <c r="AC97">
        <v>0</v>
      </c>
      <c r="AD97">
        <v>0</v>
      </c>
      <c r="AE97">
        <v>0</v>
      </c>
      <c r="AF97">
        <f t="shared" si="1"/>
        <v>100</v>
      </c>
      <c r="AG97">
        <f t="shared" si="1"/>
        <v>100</v>
      </c>
      <c r="AH97" s="2">
        <v>4399.93</v>
      </c>
      <c r="AI97" s="2">
        <v>28600.07</v>
      </c>
      <c r="AJ97">
        <v>0</v>
      </c>
      <c r="AK97" t="s">
        <v>50</v>
      </c>
      <c r="AL97" t="s">
        <v>44</v>
      </c>
      <c r="AM97" t="s">
        <v>44</v>
      </c>
    </row>
    <row r="98" spans="1:39">
      <c r="A98" t="s">
        <v>501</v>
      </c>
      <c r="B98" t="s">
        <v>502</v>
      </c>
      <c r="C98" t="s">
        <v>503</v>
      </c>
      <c r="D98" t="s">
        <v>504</v>
      </c>
      <c r="E98">
        <v>37848</v>
      </c>
      <c r="F98" t="s">
        <v>38</v>
      </c>
      <c r="G98" t="s">
        <v>505</v>
      </c>
      <c r="H98" t="s">
        <v>49</v>
      </c>
      <c r="I98" s="1" t="s">
        <v>41</v>
      </c>
      <c r="J98" t="s">
        <v>42</v>
      </c>
      <c r="K98">
        <v>200019604546410</v>
      </c>
      <c r="L98" s="2">
        <v>30000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861</v>
      </c>
      <c r="X98">
        <v>912</v>
      </c>
      <c r="Y98">
        <v>0</v>
      </c>
      <c r="Z98">
        <v>0</v>
      </c>
      <c r="AA98" s="2">
        <v>9589.18</v>
      </c>
      <c r="AB98">
        <v>0</v>
      </c>
      <c r="AC98">
        <v>0</v>
      </c>
      <c r="AD98">
        <v>0</v>
      </c>
      <c r="AE98">
        <v>0</v>
      </c>
      <c r="AF98">
        <f t="shared" si="1"/>
        <v>0</v>
      </c>
      <c r="AG98">
        <f t="shared" si="1"/>
        <v>0</v>
      </c>
      <c r="AH98" s="2">
        <v>11362.18</v>
      </c>
      <c r="AI98" s="2">
        <v>18637.82</v>
      </c>
      <c r="AJ98">
        <v>0</v>
      </c>
      <c r="AK98" t="s">
        <v>50</v>
      </c>
      <c r="AL98" t="s">
        <v>44</v>
      </c>
      <c r="AM98" t="s">
        <v>44</v>
      </c>
    </row>
    <row r="99" spans="1:39">
      <c r="A99" t="s">
        <v>506</v>
      </c>
      <c r="B99" t="s">
        <v>507</v>
      </c>
      <c r="C99" t="s">
        <v>508</v>
      </c>
      <c r="D99" t="s">
        <v>509</v>
      </c>
      <c r="E99">
        <v>40199</v>
      </c>
      <c r="F99" t="s">
        <v>38</v>
      </c>
      <c r="G99" t="s">
        <v>505</v>
      </c>
      <c r="H99" t="s">
        <v>49</v>
      </c>
      <c r="I99" t="s">
        <v>41</v>
      </c>
      <c r="J99" t="s">
        <v>42</v>
      </c>
      <c r="K99" s="1">
        <v>200019607595996</v>
      </c>
      <c r="L99" s="2">
        <v>30000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861</v>
      </c>
      <c r="X99">
        <v>912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f t="shared" si="1"/>
        <v>0</v>
      </c>
      <c r="AG99">
        <f t="shared" si="1"/>
        <v>0</v>
      </c>
      <c r="AH99" s="2">
        <v>1773</v>
      </c>
      <c r="AI99" s="2">
        <v>28227</v>
      </c>
      <c r="AJ99">
        <v>0</v>
      </c>
      <c r="AK99" t="s">
        <v>43</v>
      </c>
      <c r="AL99" t="s">
        <v>320</v>
      </c>
      <c r="AM99" t="s">
        <v>44</v>
      </c>
    </row>
    <row r="100" spans="1:39">
      <c r="A100" t="s">
        <v>510</v>
      </c>
      <c r="B100" t="s">
        <v>511</v>
      </c>
      <c r="C100" t="s">
        <v>512</v>
      </c>
      <c r="D100" t="s">
        <v>513</v>
      </c>
      <c r="E100">
        <v>38167</v>
      </c>
      <c r="F100" t="s">
        <v>38</v>
      </c>
      <c r="G100" t="s">
        <v>505</v>
      </c>
      <c r="H100" t="s">
        <v>49</v>
      </c>
      <c r="I100" s="1" t="s">
        <v>41</v>
      </c>
      <c r="J100" t="s">
        <v>42</v>
      </c>
      <c r="K100" s="1">
        <v>200019604959616</v>
      </c>
      <c r="L100" s="2">
        <v>26000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746.2</v>
      </c>
      <c r="X100">
        <v>790.4</v>
      </c>
      <c r="Y100">
        <v>0</v>
      </c>
      <c r="Z100">
        <v>0</v>
      </c>
      <c r="AA100" s="2">
        <v>3000</v>
      </c>
      <c r="AB100">
        <v>0</v>
      </c>
      <c r="AC100">
        <v>0</v>
      </c>
      <c r="AD100">
        <v>0</v>
      </c>
      <c r="AE100">
        <v>0</v>
      </c>
      <c r="AF100">
        <f t="shared" si="1"/>
        <v>0</v>
      </c>
      <c r="AG100">
        <f t="shared" si="1"/>
        <v>0</v>
      </c>
      <c r="AH100" s="2">
        <v>4536.6000000000004</v>
      </c>
      <c r="AI100" s="2">
        <v>21463.4</v>
      </c>
      <c r="AJ100">
        <v>0</v>
      </c>
      <c r="AK100" t="s">
        <v>50</v>
      </c>
      <c r="AL100" t="s">
        <v>44</v>
      </c>
      <c r="AM100" t="s">
        <v>44</v>
      </c>
    </row>
    <row r="101" spans="1:39">
      <c r="A101" t="s">
        <v>514</v>
      </c>
      <c r="B101" t="s">
        <v>515</v>
      </c>
      <c r="C101" t="s">
        <v>516</v>
      </c>
      <c r="D101" t="s">
        <v>517</v>
      </c>
      <c r="E101">
        <v>38679</v>
      </c>
      <c r="F101" t="s">
        <v>38</v>
      </c>
      <c r="G101" t="s">
        <v>518</v>
      </c>
      <c r="H101" t="s">
        <v>49</v>
      </c>
      <c r="I101" s="1" t="s">
        <v>41</v>
      </c>
      <c r="J101" t="s">
        <v>42</v>
      </c>
      <c r="K101" s="1">
        <v>200019605745832</v>
      </c>
      <c r="L101" s="2">
        <v>30000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861</v>
      </c>
      <c r="X101">
        <v>912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f t="shared" si="1"/>
        <v>0</v>
      </c>
      <c r="AG101">
        <f t="shared" si="1"/>
        <v>0</v>
      </c>
      <c r="AH101" s="2">
        <v>1773</v>
      </c>
      <c r="AI101" s="2">
        <v>28227</v>
      </c>
      <c r="AJ101">
        <v>0</v>
      </c>
      <c r="AK101" t="s">
        <v>50</v>
      </c>
      <c r="AL101" t="s">
        <v>315</v>
      </c>
      <c r="AM101" t="s">
        <v>44</v>
      </c>
    </row>
    <row r="102" spans="1:39">
      <c r="A102" t="s">
        <v>519</v>
      </c>
      <c r="B102" t="s">
        <v>520</v>
      </c>
      <c r="C102" t="s">
        <v>521</v>
      </c>
      <c r="D102" t="s">
        <v>522</v>
      </c>
      <c r="E102">
        <v>37498</v>
      </c>
      <c r="F102" t="s">
        <v>38</v>
      </c>
      <c r="G102" t="s">
        <v>518</v>
      </c>
      <c r="H102" t="s">
        <v>523</v>
      </c>
      <c r="I102" t="s">
        <v>41</v>
      </c>
      <c r="J102" t="s">
        <v>42</v>
      </c>
      <c r="K102" s="1">
        <v>200019603822545</v>
      </c>
      <c r="L102" s="2">
        <v>60000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 s="2">
        <v>3486.65</v>
      </c>
      <c r="W102" s="2">
        <v>1722</v>
      </c>
      <c r="X102" s="2">
        <v>1824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f t="shared" si="1"/>
        <v>0</v>
      </c>
      <c r="AG102">
        <f t="shared" si="1"/>
        <v>0</v>
      </c>
      <c r="AH102" s="2">
        <v>7032.65</v>
      </c>
      <c r="AI102" s="2">
        <v>52967.35</v>
      </c>
      <c r="AJ102">
        <v>0</v>
      </c>
      <c r="AK102" t="s">
        <v>50</v>
      </c>
      <c r="AL102" t="s">
        <v>44</v>
      </c>
      <c r="AM102" t="s">
        <v>44</v>
      </c>
    </row>
    <row r="103" spans="1:39">
      <c r="A103" t="s">
        <v>524</v>
      </c>
      <c r="B103" t="s">
        <v>525</v>
      </c>
      <c r="C103" t="s">
        <v>526</v>
      </c>
      <c r="D103" t="s">
        <v>527</v>
      </c>
      <c r="E103">
        <v>37515</v>
      </c>
      <c r="F103" t="s">
        <v>38</v>
      </c>
      <c r="G103" t="s">
        <v>518</v>
      </c>
      <c r="H103" t="s">
        <v>201</v>
      </c>
      <c r="I103" s="1" t="s">
        <v>41</v>
      </c>
      <c r="J103" t="s">
        <v>42</v>
      </c>
      <c r="K103">
        <v>200019603942394</v>
      </c>
      <c r="L103" s="2">
        <v>190000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 s="2">
        <v>33275.69</v>
      </c>
      <c r="W103" s="2">
        <v>5453</v>
      </c>
      <c r="X103" s="2">
        <v>5776</v>
      </c>
      <c r="Y103">
        <v>0</v>
      </c>
      <c r="Z103" s="2">
        <v>3895.2</v>
      </c>
      <c r="AA103" s="2">
        <v>1500</v>
      </c>
      <c r="AB103">
        <v>0</v>
      </c>
      <c r="AC103">
        <v>0</v>
      </c>
      <c r="AD103">
        <v>0</v>
      </c>
      <c r="AE103">
        <v>0</v>
      </c>
      <c r="AF103">
        <f t="shared" si="1"/>
        <v>0</v>
      </c>
      <c r="AG103">
        <f t="shared" si="1"/>
        <v>0</v>
      </c>
      <c r="AH103" s="2">
        <v>49899.89</v>
      </c>
      <c r="AI103" s="2">
        <v>140100.10999999999</v>
      </c>
      <c r="AJ103">
        <v>0</v>
      </c>
      <c r="AK103" t="s">
        <v>43</v>
      </c>
      <c r="AL103" t="s">
        <v>44</v>
      </c>
      <c r="AM103" t="s">
        <v>44</v>
      </c>
    </row>
    <row r="104" spans="1:39">
      <c r="A104" t="s">
        <v>528</v>
      </c>
      <c r="B104" t="s">
        <v>529</v>
      </c>
      <c r="C104" t="s">
        <v>530</v>
      </c>
      <c r="D104" t="s">
        <v>531</v>
      </c>
      <c r="E104">
        <v>38589</v>
      </c>
      <c r="F104" t="s">
        <v>38</v>
      </c>
      <c r="G104" t="s">
        <v>518</v>
      </c>
      <c r="H104" t="s">
        <v>139</v>
      </c>
      <c r="I104" s="1" t="s">
        <v>41</v>
      </c>
      <c r="J104" t="s">
        <v>42</v>
      </c>
      <c r="K104" s="1">
        <v>200019605585475</v>
      </c>
      <c r="L104" s="2">
        <v>43000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866.06</v>
      </c>
      <c r="W104" s="2">
        <v>1234.0999999999999</v>
      </c>
      <c r="X104" s="2">
        <v>1307.2</v>
      </c>
      <c r="Y104">
        <v>0</v>
      </c>
      <c r="Z104">
        <v>0</v>
      </c>
      <c r="AA104" s="2">
        <v>4000</v>
      </c>
      <c r="AB104">
        <v>0</v>
      </c>
      <c r="AC104">
        <v>0</v>
      </c>
      <c r="AD104">
        <v>0</v>
      </c>
      <c r="AE104">
        <v>0</v>
      </c>
      <c r="AF104">
        <f t="shared" si="1"/>
        <v>0</v>
      </c>
      <c r="AG104">
        <f t="shared" si="1"/>
        <v>0</v>
      </c>
      <c r="AH104" s="2">
        <v>7407.36</v>
      </c>
      <c r="AI104" s="2">
        <v>35592.639999999999</v>
      </c>
      <c r="AJ104">
        <v>0</v>
      </c>
      <c r="AK104" t="s">
        <v>50</v>
      </c>
      <c r="AL104" t="s">
        <v>532</v>
      </c>
      <c r="AM104" t="s">
        <v>44</v>
      </c>
    </row>
    <row r="105" spans="1:39">
      <c r="A105" t="s">
        <v>533</v>
      </c>
      <c r="B105" t="s">
        <v>534</v>
      </c>
      <c r="C105" t="s">
        <v>535</v>
      </c>
      <c r="D105" t="s">
        <v>536</v>
      </c>
      <c r="E105">
        <v>37457</v>
      </c>
      <c r="F105" t="s">
        <v>38</v>
      </c>
      <c r="G105" t="s">
        <v>537</v>
      </c>
      <c r="H105" t="s">
        <v>261</v>
      </c>
      <c r="I105" s="1" t="s">
        <v>41</v>
      </c>
      <c r="J105" t="s">
        <v>42</v>
      </c>
      <c r="K105">
        <v>200019603789286</v>
      </c>
      <c r="L105" s="2">
        <v>26000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746.2</v>
      </c>
      <c r="X105">
        <v>790.4</v>
      </c>
      <c r="Y105">
        <v>0</v>
      </c>
      <c r="Z105">
        <v>0</v>
      </c>
      <c r="AA105" s="2">
        <v>9692.48</v>
      </c>
      <c r="AB105">
        <v>100</v>
      </c>
      <c r="AC105">
        <v>0</v>
      </c>
      <c r="AD105">
        <v>0</v>
      </c>
      <c r="AE105">
        <v>0</v>
      </c>
      <c r="AF105">
        <f t="shared" si="1"/>
        <v>100</v>
      </c>
      <c r="AG105">
        <f t="shared" si="1"/>
        <v>100</v>
      </c>
      <c r="AH105" s="2">
        <v>11329.08</v>
      </c>
      <c r="AI105" s="2">
        <v>14670.92</v>
      </c>
      <c r="AJ105">
        <v>0</v>
      </c>
      <c r="AK105" t="s">
        <v>50</v>
      </c>
      <c r="AL105" t="s">
        <v>44</v>
      </c>
      <c r="AM105" t="s">
        <v>44</v>
      </c>
    </row>
    <row r="106" spans="1:39">
      <c r="A106" t="s">
        <v>538</v>
      </c>
      <c r="B106" t="s">
        <v>539</v>
      </c>
      <c r="C106" t="s">
        <v>540</v>
      </c>
      <c r="D106" t="s">
        <v>541</v>
      </c>
      <c r="E106">
        <v>34103</v>
      </c>
      <c r="F106" t="s">
        <v>38</v>
      </c>
      <c r="G106" t="s">
        <v>537</v>
      </c>
      <c r="H106" t="s">
        <v>542</v>
      </c>
      <c r="I106" t="s">
        <v>41</v>
      </c>
      <c r="J106" t="s">
        <v>42</v>
      </c>
      <c r="K106">
        <v>200019601065209</v>
      </c>
      <c r="L106" s="2">
        <v>65000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 s="2">
        <v>4427.55</v>
      </c>
      <c r="W106" s="2">
        <v>1865.5</v>
      </c>
      <c r="X106" s="2">
        <v>1976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f t="shared" si="1"/>
        <v>0</v>
      </c>
      <c r="AG106">
        <f t="shared" si="1"/>
        <v>0</v>
      </c>
      <c r="AH106" s="2">
        <v>8269.0499999999993</v>
      </c>
      <c r="AI106" s="2">
        <v>56730.95</v>
      </c>
      <c r="AJ106">
        <v>0</v>
      </c>
      <c r="AK106" t="s">
        <v>43</v>
      </c>
      <c r="AL106" t="s">
        <v>44</v>
      </c>
      <c r="AM106" t="s">
        <v>44</v>
      </c>
    </row>
    <row r="107" spans="1:39">
      <c r="A107" t="s">
        <v>543</v>
      </c>
      <c r="B107" t="s">
        <v>544</v>
      </c>
      <c r="C107" t="s">
        <v>545</v>
      </c>
      <c r="D107" t="s">
        <v>546</v>
      </c>
      <c r="E107">
        <v>34111</v>
      </c>
      <c r="F107" t="s">
        <v>38</v>
      </c>
      <c r="G107" t="s">
        <v>537</v>
      </c>
      <c r="H107" t="s">
        <v>542</v>
      </c>
      <c r="I107" t="s">
        <v>41</v>
      </c>
      <c r="J107" t="s">
        <v>42</v>
      </c>
      <c r="K107">
        <v>200019601065212</v>
      </c>
      <c r="L107" s="2">
        <v>65000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 s="2">
        <v>4427.55</v>
      </c>
      <c r="W107" s="2">
        <v>1865.5</v>
      </c>
      <c r="X107" s="2">
        <v>1976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f t="shared" si="1"/>
        <v>0</v>
      </c>
      <c r="AG107">
        <f t="shared" si="1"/>
        <v>0</v>
      </c>
      <c r="AH107" s="2">
        <v>8269.0499999999993</v>
      </c>
      <c r="AI107" s="2">
        <v>56730.95</v>
      </c>
      <c r="AJ107">
        <v>0</v>
      </c>
      <c r="AK107" t="s">
        <v>43</v>
      </c>
      <c r="AL107" t="s">
        <v>44</v>
      </c>
      <c r="AM107" t="s">
        <v>44</v>
      </c>
    </row>
    <row r="108" spans="1:39">
      <c r="A108" t="s">
        <v>547</v>
      </c>
      <c r="B108" t="s">
        <v>548</v>
      </c>
      <c r="C108" t="s">
        <v>549</v>
      </c>
      <c r="D108" t="s">
        <v>550</v>
      </c>
      <c r="E108">
        <v>34112</v>
      </c>
      <c r="F108" t="s">
        <v>38</v>
      </c>
      <c r="G108" t="s">
        <v>537</v>
      </c>
      <c r="H108" t="s">
        <v>542</v>
      </c>
      <c r="I108" s="1" t="s">
        <v>41</v>
      </c>
      <c r="J108" t="s">
        <v>42</v>
      </c>
      <c r="K108" s="1">
        <v>200019601065220</v>
      </c>
      <c r="L108" s="2">
        <v>65000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 s="2">
        <v>4427.55</v>
      </c>
      <c r="W108" s="2">
        <v>1865.5</v>
      </c>
      <c r="X108" s="2">
        <v>1976</v>
      </c>
      <c r="Y108">
        <v>0</v>
      </c>
      <c r="Z108">
        <v>0</v>
      </c>
      <c r="AA108" s="2">
        <v>4000</v>
      </c>
      <c r="AB108">
        <v>0</v>
      </c>
      <c r="AC108">
        <v>0</v>
      </c>
      <c r="AD108">
        <v>0</v>
      </c>
      <c r="AE108">
        <v>0</v>
      </c>
      <c r="AF108">
        <f t="shared" si="1"/>
        <v>0</v>
      </c>
      <c r="AG108">
        <f t="shared" si="1"/>
        <v>0</v>
      </c>
      <c r="AH108" s="2">
        <v>12269.05</v>
      </c>
      <c r="AI108" s="2">
        <v>52730.95</v>
      </c>
      <c r="AJ108">
        <v>0</v>
      </c>
      <c r="AK108" t="s">
        <v>43</v>
      </c>
      <c r="AL108" t="s">
        <v>44</v>
      </c>
      <c r="AM108" t="s">
        <v>44</v>
      </c>
    </row>
    <row r="109" spans="1:39">
      <c r="A109" t="s">
        <v>551</v>
      </c>
      <c r="B109" t="s">
        <v>552</v>
      </c>
      <c r="C109" t="s">
        <v>553</v>
      </c>
      <c r="D109" t="s">
        <v>554</v>
      </c>
      <c r="E109">
        <v>37331</v>
      </c>
      <c r="F109" t="s">
        <v>38</v>
      </c>
      <c r="G109" t="s">
        <v>537</v>
      </c>
      <c r="H109" t="s">
        <v>76</v>
      </c>
      <c r="I109" s="1" t="s">
        <v>41</v>
      </c>
      <c r="J109" t="s">
        <v>42</v>
      </c>
      <c r="K109">
        <v>200019603475882</v>
      </c>
      <c r="L109" s="2">
        <v>70000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 s="2">
        <v>5368.45</v>
      </c>
      <c r="W109" s="2">
        <v>2009</v>
      </c>
      <c r="X109" s="2">
        <v>2128</v>
      </c>
      <c r="Y109">
        <v>0</v>
      </c>
      <c r="Z109">
        <v>0</v>
      </c>
      <c r="AA109" s="2">
        <v>17148.98</v>
      </c>
      <c r="AB109">
        <v>100</v>
      </c>
      <c r="AC109">
        <v>0</v>
      </c>
      <c r="AD109">
        <v>0</v>
      </c>
      <c r="AE109">
        <v>0</v>
      </c>
      <c r="AF109">
        <f t="shared" si="1"/>
        <v>100</v>
      </c>
      <c r="AG109">
        <f t="shared" si="1"/>
        <v>100</v>
      </c>
      <c r="AH109" s="2">
        <v>26754.43</v>
      </c>
      <c r="AI109" s="2">
        <v>43245.57</v>
      </c>
      <c r="AJ109">
        <v>0</v>
      </c>
      <c r="AK109" t="s">
        <v>43</v>
      </c>
      <c r="AL109" t="s">
        <v>44</v>
      </c>
      <c r="AM109" t="s">
        <v>44</v>
      </c>
    </row>
    <row r="110" spans="1:39">
      <c r="A110" t="s">
        <v>555</v>
      </c>
      <c r="B110" t="s">
        <v>556</v>
      </c>
      <c r="C110" t="s">
        <v>557</v>
      </c>
      <c r="D110" t="s">
        <v>558</v>
      </c>
      <c r="E110">
        <v>37321</v>
      </c>
      <c r="F110" t="s">
        <v>38</v>
      </c>
      <c r="G110" t="s">
        <v>537</v>
      </c>
      <c r="H110" t="s">
        <v>453</v>
      </c>
      <c r="I110" s="1" t="s">
        <v>41</v>
      </c>
      <c r="J110" t="s">
        <v>42</v>
      </c>
      <c r="K110">
        <v>200019603436235</v>
      </c>
      <c r="L110" s="2">
        <v>190000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 s="2">
        <v>33275.69</v>
      </c>
      <c r="W110" s="2">
        <v>5453</v>
      </c>
      <c r="X110" s="2">
        <v>5776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f t="shared" si="1"/>
        <v>0</v>
      </c>
      <c r="AG110">
        <f t="shared" si="1"/>
        <v>0</v>
      </c>
      <c r="AH110" s="2">
        <v>44504.69</v>
      </c>
      <c r="AI110" s="2">
        <v>145495.31</v>
      </c>
      <c r="AJ110">
        <v>0</v>
      </c>
      <c r="AK110" t="s">
        <v>50</v>
      </c>
      <c r="AL110" t="s">
        <v>44</v>
      </c>
      <c r="AM110" t="s">
        <v>44</v>
      </c>
    </row>
    <row r="111" spans="1:39">
      <c r="A111" t="s">
        <v>559</v>
      </c>
      <c r="B111" t="s">
        <v>560</v>
      </c>
      <c r="C111" t="s">
        <v>561</v>
      </c>
      <c r="D111" t="s">
        <v>562</v>
      </c>
      <c r="E111">
        <v>34265</v>
      </c>
      <c r="F111" t="s">
        <v>38</v>
      </c>
      <c r="G111" t="s">
        <v>537</v>
      </c>
      <c r="H111" t="s">
        <v>139</v>
      </c>
      <c r="I111" s="1" t="s">
        <v>41</v>
      </c>
      <c r="J111" t="s">
        <v>42</v>
      </c>
      <c r="K111" s="1">
        <v>200019601200575</v>
      </c>
      <c r="L111" s="2">
        <v>50000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 s="2">
        <v>1854</v>
      </c>
      <c r="W111" s="2">
        <v>1435</v>
      </c>
      <c r="X111" s="2">
        <v>1520</v>
      </c>
      <c r="Y111">
        <v>0</v>
      </c>
      <c r="Z111" s="2">
        <v>1947.6</v>
      </c>
      <c r="AA111" s="2">
        <v>9245.48</v>
      </c>
      <c r="AB111">
        <v>0</v>
      </c>
      <c r="AC111">
        <v>0</v>
      </c>
      <c r="AD111">
        <v>0</v>
      </c>
      <c r="AE111">
        <v>0</v>
      </c>
      <c r="AF111">
        <f t="shared" si="1"/>
        <v>0</v>
      </c>
      <c r="AG111">
        <f t="shared" si="1"/>
        <v>0</v>
      </c>
      <c r="AH111" s="2">
        <v>16002.08</v>
      </c>
      <c r="AI111" s="2">
        <v>33997.919999999998</v>
      </c>
      <c r="AJ111">
        <v>0</v>
      </c>
      <c r="AK111" t="s">
        <v>50</v>
      </c>
      <c r="AL111" t="s">
        <v>44</v>
      </c>
      <c r="AM111" t="s">
        <v>44</v>
      </c>
    </row>
    <row r="112" spans="1:39">
      <c r="A112" t="s">
        <v>563</v>
      </c>
      <c r="B112" t="s">
        <v>564</v>
      </c>
      <c r="C112" t="s">
        <v>565</v>
      </c>
      <c r="D112" t="s">
        <v>566</v>
      </c>
      <c r="E112">
        <v>37384</v>
      </c>
      <c r="F112" t="s">
        <v>38</v>
      </c>
      <c r="G112" t="s">
        <v>567</v>
      </c>
      <c r="H112" t="s">
        <v>201</v>
      </c>
      <c r="I112" s="1" t="s">
        <v>41</v>
      </c>
      <c r="J112" t="s">
        <v>42</v>
      </c>
      <c r="K112">
        <v>200019603622456</v>
      </c>
      <c r="L112" s="2">
        <v>100000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 s="2">
        <v>12105.44</v>
      </c>
      <c r="W112" s="2">
        <v>2870</v>
      </c>
      <c r="X112" s="2">
        <v>3040</v>
      </c>
      <c r="Y112">
        <v>0</v>
      </c>
      <c r="Z112">
        <v>0</v>
      </c>
      <c r="AA112">
        <v>0</v>
      </c>
      <c r="AB112">
        <v>0</v>
      </c>
      <c r="AC112">
        <v>0</v>
      </c>
      <c r="AD112" s="2">
        <v>5638</v>
      </c>
      <c r="AE112">
        <v>0</v>
      </c>
      <c r="AF112">
        <f t="shared" si="1"/>
        <v>0</v>
      </c>
      <c r="AG112">
        <f t="shared" si="1"/>
        <v>0</v>
      </c>
      <c r="AH112" s="2">
        <v>23653.439999999999</v>
      </c>
      <c r="AI112" s="2">
        <v>76346.559999999998</v>
      </c>
      <c r="AJ112">
        <v>0</v>
      </c>
      <c r="AK112" t="s">
        <v>43</v>
      </c>
      <c r="AL112" t="s">
        <v>44</v>
      </c>
      <c r="AM112" t="s">
        <v>44</v>
      </c>
    </row>
    <row r="113" spans="1:39">
      <c r="A113" t="s">
        <v>568</v>
      </c>
      <c r="B113" t="s">
        <v>569</v>
      </c>
      <c r="C113" t="s">
        <v>570</v>
      </c>
      <c r="D113" t="s">
        <v>571</v>
      </c>
      <c r="E113">
        <v>30840</v>
      </c>
      <c r="F113" t="s">
        <v>38</v>
      </c>
      <c r="G113" t="s">
        <v>567</v>
      </c>
      <c r="H113" t="s">
        <v>49</v>
      </c>
      <c r="I113" s="1" t="s">
        <v>41</v>
      </c>
      <c r="J113" t="s">
        <v>42</v>
      </c>
      <c r="K113" s="1">
        <v>200013200524696</v>
      </c>
      <c r="L113" s="2">
        <v>30000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861</v>
      </c>
      <c r="X113">
        <v>912</v>
      </c>
      <c r="Y113">
        <v>0</v>
      </c>
      <c r="Z113">
        <v>0</v>
      </c>
      <c r="AA113" s="2">
        <v>4602.83</v>
      </c>
      <c r="AB113">
        <v>200</v>
      </c>
      <c r="AC113">
        <v>0</v>
      </c>
      <c r="AD113">
        <v>0</v>
      </c>
      <c r="AE113">
        <v>0</v>
      </c>
      <c r="AF113">
        <f t="shared" si="1"/>
        <v>200</v>
      </c>
      <c r="AG113">
        <f t="shared" si="1"/>
        <v>200</v>
      </c>
      <c r="AH113" s="2">
        <v>6575.83</v>
      </c>
      <c r="AI113" s="2">
        <v>23424.17</v>
      </c>
      <c r="AJ113">
        <v>0</v>
      </c>
      <c r="AK113" t="s">
        <v>50</v>
      </c>
      <c r="AL113" t="s">
        <v>44</v>
      </c>
      <c r="AM113" t="s">
        <v>44</v>
      </c>
    </row>
    <row r="114" spans="1:39">
      <c r="A114" t="s">
        <v>572</v>
      </c>
      <c r="B114" t="s">
        <v>573</v>
      </c>
      <c r="C114" t="s">
        <v>574</v>
      </c>
      <c r="D114" t="s">
        <v>575</v>
      </c>
      <c r="E114">
        <v>35089</v>
      </c>
      <c r="F114" t="s">
        <v>38</v>
      </c>
      <c r="G114" t="s">
        <v>567</v>
      </c>
      <c r="H114" t="s">
        <v>55</v>
      </c>
      <c r="I114" s="1" t="s">
        <v>41</v>
      </c>
      <c r="J114" t="s">
        <v>42</v>
      </c>
      <c r="K114" s="1">
        <v>200019601450990</v>
      </c>
      <c r="L114" s="2">
        <v>50000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 s="2">
        <v>1854</v>
      </c>
      <c r="W114" s="2">
        <v>1435</v>
      </c>
      <c r="X114" s="2">
        <v>1520</v>
      </c>
      <c r="Y114">
        <v>0</v>
      </c>
      <c r="Z114">
        <v>0</v>
      </c>
      <c r="AA114" s="2">
        <v>3402.83</v>
      </c>
      <c r="AB114">
        <v>100</v>
      </c>
      <c r="AC114">
        <v>0</v>
      </c>
      <c r="AD114">
        <v>0</v>
      </c>
      <c r="AE114">
        <v>0</v>
      </c>
      <c r="AF114">
        <f t="shared" si="1"/>
        <v>100</v>
      </c>
      <c r="AG114">
        <f t="shared" si="1"/>
        <v>100</v>
      </c>
      <c r="AH114" s="2">
        <v>8311.83</v>
      </c>
      <c r="AI114" s="2">
        <v>41688.17</v>
      </c>
      <c r="AJ114">
        <v>0</v>
      </c>
      <c r="AK114" t="s">
        <v>43</v>
      </c>
      <c r="AL114" t="s">
        <v>44</v>
      </c>
      <c r="AM114" t="s">
        <v>44</v>
      </c>
    </row>
    <row r="115" spans="1:39">
      <c r="A115" t="s">
        <v>576</v>
      </c>
      <c r="B115" t="s">
        <v>577</v>
      </c>
      <c r="C115" t="s">
        <v>578</v>
      </c>
      <c r="D115" t="s">
        <v>579</v>
      </c>
      <c r="E115">
        <v>24483</v>
      </c>
      <c r="F115" t="s">
        <v>38</v>
      </c>
      <c r="G115" t="s">
        <v>567</v>
      </c>
      <c r="H115" t="s">
        <v>580</v>
      </c>
      <c r="I115" s="1" t="s">
        <v>41</v>
      </c>
      <c r="J115" t="s">
        <v>42</v>
      </c>
      <c r="K115" s="1">
        <v>200013200342797</v>
      </c>
      <c r="L115" s="2">
        <v>90000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 s="2">
        <v>9753.19</v>
      </c>
      <c r="W115" s="2">
        <v>2583</v>
      </c>
      <c r="X115" s="2">
        <v>2736</v>
      </c>
      <c r="Y115">
        <v>0</v>
      </c>
      <c r="Z115">
        <v>0</v>
      </c>
      <c r="AA115" s="2">
        <v>4733.83</v>
      </c>
      <c r="AB115">
        <v>200</v>
      </c>
      <c r="AC115">
        <v>0</v>
      </c>
      <c r="AD115">
        <v>0</v>
      </c>
      <c r="AE115">
        <v>0</v>
      </c>
      <c r="AF115">
        <f t="shared" si="1"/>
        <v>200</v>
      </c>
      <c r="AG115">
        <f t="shared" si="1"/>
        <v>200</v>
      </c>
      <c r="AH115" s="2">
        <v>20006.02</v>
      </c>
      <c r="AI115" s="2">
        <v>69993.98</v>
      </c>
      <c r="AJ115">
        <v>0</v>
      </c>
      <c r="AK115" t="s">
        <v>43</v>
      </c>
      <c r="AL115" t="s">
        <v>44</v>
      </c>
      <c r="AM115" t="s">
        <v>44</v>
      </c>
    </row>
    <row r="116" spans="1:39">
      <c r="A116" t="s">
        <v>581</v>
      </c>
      <c r="B116" t="s">
        <v>582</v>
      </c>
      <c r="C116" t="s">
        <v>583</v>
      </c>
      <c r="D116" t="s">
        <v>584</v>
      </c>
      <c r="E116">
        <v>34102</v>
      </c>
      <c r="F116" t="s">
        <v>38</v>
      </c>
      <c r="G116" t="s">
        <v>567</v>
      </c>
      <c r="H116" t="s">
        <v>55</v>
      </c>
      <c r="I116" t="s">
        <v>41</v>
      </c>
      <c r="J116" t="s">
        <v>42</v>
      </c>
      <c r="K116" s="1">
        <v>200019601099077</v>
      </c>
      <c r="L116" s="2">
        <v>50000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 s="2">
        <v>1596.68</v>
      </c>
      <c r="W116" s="2">
        <v>1435</v>
      </c>
      <c r="X116" s="2">
        <v>1520</v>
      </c>
      <c r="Y116" s="2">
        <v>1715.46</v>
      </c>
      <c r="Z116">
        <v>0</v>
      </c>
      <c r="AA116">
        <v>0</v>
      </c>
      <c r="AB116">
        <v>100</v>
      </c>
      <c r="AC116">
        <v>0</v>
      </c>
      <c r="AD116">
        <v>0</v>
      </c>
      <c r="AE116">
        <v>0</v>
      </c>
      <c r="AF116">
        <f t="shared" si="1"/>
        <v>100</v>
      </c>
      <c r="AG116">
        <f t="shared" si="1"/>
        <v>100</v>
      </c>
      <c r="AH116" s="2">
        <v>6367.14</v>
      </c>
      <c r="AI116" s="2">
        <v>43632.86</v>
      </c>
      <c r="AJ116">
        <v>0</v>
      </c>
      <c r="AK116" t="s">
        <v>50</v>
      </c>
      <c r="AL116" t="s">
        <v>44</v>
      </c>
      <c r="AM116" t="s">
        <v>44</v>
      </c>
    </row>
    <row r="117" spans="1:39">
      <c r="A117" t="s">
        <v>585</v>
      </c>
      <c r="B117" t="s">
        <v>586</v>
      </c>
      <c r="C117" t="s">
        <v>587</v>
      </c>
      <c r="D117" t="s">
        <v>588</v>
      </c>
      <c r="E117">
        <v>22654</v>
      </c>
      <c r="F117" t="s">
        <v>38</v>
      </c>
      <c r="G117" t="s">
        <v>567</v>
      </c>
      <c r="H117" t="s">
        <v>589</v>
      </c>
      <c r="I117" s="1" t="s">
        <v>41</v>
      </c>
      <c r="J117" t="s">
        <v>42</v>
      </c>
      <c r="K117" s="1">
        <v>200013200308197</v>
      </c>
      <c r="L117" s="2">
        <v>50000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 s="2">
        <v>1854</v>
      </c>
      <c r="W117" s="2">
        <v>1435</v>
      </c>
      <c r="X117" s="2">
        <v>1520</v>
      </c>
      <c r="Y117">
        <v>0</v>
      </c>
      <c r="Z117">
        <v>0</v>
      </c>
      <c r="AA117" s="2">
        <v>9617.8799999999992</v>
      </c>
      <c r="AB117">
        <v>100</v>
      </c>
      <c r="AC117">
        <v>0</v>
      </c>
      <c r="AD117">
        <v>0</v>
      </c>
      <c r="AE117">
        <v>0</v>
      </c>
      <c r="AF117">
        <f t="shared" si="1"/>
        <v>100</v>
      </c>
      <c r="AG117">
        <f t="shared" si="1"/>
        <v>100</v>
      </c>
      <c r="AH117" s="2">
        <v>14526.88</v>
      </c>
      <c r="AI117" s="2">
        <v>35473.120000000003</v>
      </c>
      <c r="AJ117">
        <v>0</v>
      </c>
      <c r="AK117" t="s">
        <v>43</v>
      </c>
      <c r="AL117" t="s">
        <v>44</v>
      </c>
      <c r="AM117" t="s">
        <v>44</v>
      </c>
    </row>
    <row r="118" spans="1:39">
      <c r="A118" t="s">
        <v>590</v>
      </c>
      <c r="B118" t="s">
        <v>591</v>
      </c>
      <c r="C118" t="s">
        <v>592</v>
      </c>
      <c r="D118" t="s">
        <v>593</v>
      </c>
      <c r="E118">
        <v>37455</v>
      </c>
      <c r="F118" t="s">
        <v>38</v>
      </c>
      <c r="G118" t="s">
        <v>594</v>
      </c>
      <c r="H118" t="s">
        <v>201</v>
      </c>
      <c r="I118" s="1" t="s">
        <v>41</v>
      </c>
      <c r="J118" t="s">
        <v>42</v>
      </c>
      <c r="K118" s="1">
        <v>200019603734522</v>
      </c>
      <c r="L118" s="2">
        <v>56000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 s="2">
        <v>2733.93</v>
      </c>
      <c r="W118" s="2">
        <v>1607.2</v>
      </c>
      <c r="X118" s="2">
        <v>1702.4</v>
      </c>
      <c r="Y118">
        <v>0</v>
      </c>
      <c r="Z118" s="2">
        <v>1349.63</v>
      </c>
      <c r="AA118" s="2">
        <v>3500</v>
      </c>
      <c r="AB118">
        <v>400</v>
      </c>
      <c r="AC118">
        <v>0</v>
      </c>
      <c r="AD118">
        <v>0</v>
      </c>
      <c r="AE118">
        <v>0</v>
      </c>
      <c r="AF118">
        <f t="shared" si="1"/>
        <v>400</v>
      </c>
      <c r="AG118">
        <f t="shared" si="1"/>
        <v>400</v>
      </c>
      <c r="AH118" s="2">
        <v>11293.16</v>
      </c>
      <c r="AI118" s="2">
        <v>44706.84</v>
      </c>
      <c r="AJ118">
        <v>0</v>
      </c>
      <c r="AK118" t="s">
        <v>43</v>
      </c>
      <c r="AL118" t="s">
        <v>44</v>
      </c>
      <c r="AM118" t="s">
        <v>44</v>
      </c>
    </row>
    <row r="119" spans="1:39">
      <c r="A119" t="s">
        <v>595</v>
      </c>
      <c r="B119" t="s">
        <v>596</v>
      </c>
      <c r="C119" t="s">
        <v>597</v>
      </c>
      <c r="D119" t="s">
        <v>598</v>
      </c>
      <c r="E119">
        <v>37360</v>
      </c>
      <c r="F119" t="s">
        <v>38</v>
      </c>
      <c r="G119" t="s">
        <v>599</v>
      </c>
      <c r="H119" t="s">
        <v>201</v>
      </c>
      <c r="I119" s="1" t="s">
        <v>41</v>
      </c>
      <c r="J119" t="s">
        <v>42</v>
      </c>
      <c r="K119" s="1">
        <v>200019603543765</v>
      </c>
      <c r="L119" s="2">
        <v>190000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 s="2">
        <v>32417.96</v>
      </c>
      <c r="W119" s="2">
        <v>5453</v>
      </c>
      <c r="X119" s="2">
        <v>5776</v>
      </c>
      <c r="Y119" s="2">
        <v>3430.92</v>
      </c>
      <c r="Z119">
        <v>0</v>
      </c>
      <c r="AA119" s="2">
        <v>38872.61</v>
      </c>
      <c r="AB119">
        <v>0</v>
      </c>
      <c r="AC119">
        <v>0</v>
      </c>
      <c r="AD119">
        <v>0</v>
      </c>
      <c r="AE119">
        <v>0</v>
      </c>
      <c r="AF119">
        <f t="shared" si="1"/>
        <v>0</v>
      </c>
      <c r="AG119">
        <f t="shared" si="1"/>
        <v>0</v>
      </c>
      <c r="AH119" s="2">
        <v>85950.49</v>
      </c>
      <c r="AI119" s="2">
        <v>104049.51</v>
      </c>
      <c r="AJ119">
        <v>0</v>
      </c>
      <c r="AK119" t="s">
        <v>43</v>
      </c>
      <c r="AL119" t="s">
        <v>44</v>
      </c>
      <c r="AM119" t="s">
        <v>44</v>
      </c>
    </row>
    <row r="120" spans="1:39">
      <c r="A120" t="s">
        <v>600</v>
      </c>
      <c r="B120" t="s">
        <v>601</v>
      </c>
      <c r="C120" t="s">
        <v>602</v>
      </c>
      <c r="D120" t="s">
        <v>603</v>
      </c>
      <c r="E120">
        <v>37520</v>
      </c>
      <c r="F120" t="s">
        <v>38</v>
      </c>
      <c r="G120" t="s">
        <v>599</v>
      </c>
      <c r="H120" t="s">
        <v>604</v>
      </c>
      <c r="I120" s="1" t="s">
        <v>41</v>
      </c>
      <c r="J120" t="s">
        <v>42</v>
      </c>
      <c r="K120">
        <v>200019603919442</v>
      </c>
      <c r="L120" s="2">
        <v>25000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717.5</v>
      </c>
      <c r="X120">
        <v>760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f t="shared" si="1"/>
        <v>0</v>
      </c>
      <c r="AG120">
        <f t="shared" si="1"/>
        <v>0</v>
      </c>
      <c r="AH120" s="2">
        <v>1477.5</v>
      </c>
      <c r="AI120" s="2">
        <v>23522.5</v>
      </c>
      <c r="AJ120">
        <v>0</v>
      </c>
      <c r="AK120" t="s">
        <v>43</v>
      </c>
      <c r="AL120" t="s">
        <v>44</v>
      </c>
      <c r="AM120" t="s">
        <v>44</v>
      </c>
    </row>
    <row r="121" spans="1:39">
      <c r="A121" t="s">
        <v>605</v>
      </c>
      <c r="B121" t="s">
        <v>606</v>
      </c>
      <c r="C121" t="s">
        <v>607</v>
      </c>
      <c r="D121" t="s">
        <v>608</v>
      </c>
      <c r="E121">
        <v>30893</v>
      </c>
      <c r="F121" t="s">
        <v>38</v>
      </c>
      <c r="G121" t="s">
        <v>599</v>
      </c>
      <c r="H121" t="s">
        <v>609</v>
      </c>
      <c r="I121" t="s">
        <v>41</v>
      </c>
      <c r="J121" t="s">
        <v>42</v>
      </c>
      <c r="K121" s="1">
        <v>200019604075974</v>
      </c>
      <c r="L121" s="2">
        <v>30000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861</v>
      </c>
      <c r="X121">
        <v>912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f t="shared" si="1"/>
        <v>0</v>
      </c>
      <c r="AG121">
        <f t="shared" si="1"/>
        <v>0</v>
      </c>
      <c r="AH121" s="2">
        <v>1773</v>
      </c>
      <c r="AI121" s="2">
        <v>28227</v>
      </c>
      <c r="AJ121">
        <v>0</v>
      </c>
      <c r="AK121" t="s">
        <v>43</v>
      </c>
      <c r="AL121" t="s">
        <v>44</v>
      </c>
      <c r="AM121" t="s">
        <v>44</v>
      </c>
    </row>
    <row r="122" spans="1:39">
      <c r="A122" t="s">
        <v>610</v>
      </c>
      <c r="B122" t="s">
        <v>611</v>
      </c>
      <c r="C122" t="s">
        <v>612</v>
      </c>
      <c r="D122" t="s">
        <v>613</v>
      </c>
      <c r="E122">
        <v>39162</v>
      </c>
      <c r="F122" t="s">
        <v>38</v>
      </c>
      <c r="G122" t="s">
        <v>599</v>
      </c>
      <c r="H122" t="s">
        <v>614</v>
      </c>
      <c r="I122" s="1" t="s">
        <v>41</v>
      </c>
      <c r="J122" t="s">
        <v>42</v>
      </c>
      <c r="K122" s="1">
        <v>200019606164487</v>
      </c>
      <c r="L122" s="2">
        <v>30000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861</v>
      </c>
      <c r="X122">
        <v>912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f t="shared" si="1"/>
        <v>0</v>
      </c>
      <c r="AG122">
        <f t="shared" si="1"/>
        <v>0</v>
      </c>
      <c r="AH122" s="2">
        <v>1773</v>
      </c>
      <c r="AI122" s="2">
        <v>28227</v>
      </c>
      <c r="AJ122">
        <v>0</v>
      </c>
      <c r="AK122" t="s">
        <v>50</v>
      </c>
      <c r="AL122" t="s">
        <v>615</v>
      </c>
      <c r="AM122" t="s">
        <v>44</v>
      </c>
    </row>
    <row r="123" spans="1:39">
      <c r="A123" t="s">
        <v>616</v>
      </c>
      <c r="B123" t="s">
        <v>617</v>
      </c>
      <c r="C123" t="s">
        <v>618</v>
      </c>
      <c r="D123" t="s">
        <v>619</v>
      </c>
      <c r="E123">
        <v>37597</v>
      </c>
      <c r="F123" t="s">
        <v>38</v>
      </c>
      <c r="G123" t="s">
        <v>599</v>
      </c>
      <c r="H123" t="s">
        <v>100</v>
      </c>
      <c r="I123" t="s">
        <v>41</v>
      </c>
      <c r="J123" t="s">
        <v>42</v>
      </c>
      <c r="K123" s="1">
        <v>200019604290752</v>
      </c>
      <c r="L123" s="2">
        <v>50000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 s="2">
        <v>1854</v>
      </c>
      <c r="W123" s="2">
        <v>1435</v>
      </c>
      <c r="X123" s="2">
        <v>1520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f t="shared" si="1"/>
        <v>0</v>
      </c>
      <c r="AG123">
        <f t="shared" si="1"/>
        <v>0</v>
      </c>
      <c r="AH123" s="2">
        <v>4809</v>
      </c>
      <c r="AI123" s="2">
        <v>45191</v>
      </c>
      <c r="AJ123">
        <v>0</v>
      </c>
      <c r="AK123" t="s">
        <v>43</v>
      </c>
      <c r="AL123" t="s">
        <v>326</v>
      </c>
      <c r="AM123" t="s">
        <v>44</v>
      </c>
    </row>
    <row r="124" spans="1:39">
      <c r="A124" t="s">
        <v>620</v>
      </c>
      <c r="B124" t="s">
        <v>621</v>
      </c>
      <c r="C124" t="s">
        <v>622</v>
      </c>
      <c r="D124" t="s">
        <v>623</v>
      </c>
      <c r="E124">
        <v>37908</v>
      </c>
      <c r="F124" t="s">
        <v>38</v>
      </c>
      <c r="G124" t="s">
        <v>599</v>
      </c>
      <c r="H124" t="s">
        <v>624</v>
      </c>
      <c r="I124" s="1" t="s">
        <v>41</v>
      </c>
      <c r="J124" t="s">
        <v>42</v>
      </c>
      <c r="K124">
        <v>200019604668135</v>
      </c>
      <c r="L124" s="2">
        <v>26000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746.2</v>
      </c>
      <c r="X124">
        <v>790.4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f t="shared" si="1"/>
        <v>0</v>
      </c>
      <c r="AG124">
        <f t="shared" si="1"/>
        <v>0</v>
      </c>
      <c r="AH124" s="2">
        <v>1536.6</v>
      </c>
      <c r="AI124" s="2">
        <v>24463.4</v>
      </c>
      <c r="AJ124">
        <v>0</v>
      </c>
      <c r="AK124" t="s">
        <v>43</v>
      </c>
      <c r="AL124" t="s">
        <v>44</v>
      </c>
      <c r="AM124" t="s">
        <v>44</v>
      </c>
    </row>
    <row r="125" spans="1:39">
      <c r="A125" t="s">
        <v>625</v>
      </c>
      <c r="B125" t="s">
        <v>626</v>
      </c>
      <c r="C125" t="s">
        <v>627</v>
      </c>
      <c r="D125" t="s">
        <v>628</v>
      </c>
      <c r="E125">
        <v>39964</v>
      </c>
      <c r="F125" t="s">
        <v>38</v>
      </c>
      <c r="G125" t="s">
        <v>599</v>
      </c>
      <c r="H125" t="s">
        <v>629</v>
      </c>
      <c r="I125" t="s">
        <v>41</v>
      </c>
      <c r="J125" t="s">
        <v>42</v>
      </c>
      <c r="K125" s="1">
        <v>200019607049367</v>
      </c>
      <c r="L125" s="2">
        <v>30000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861</v>
      </c>
      <c r="X125">
        <v>912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f t="shared" si="1"/>
        <v>0</v>
      </c>
      <c r="AG125">
        <f t="shared" si="1"/>
        <v>0</v>
      </c>
      <c r="AH125" s="2">
        <v>1773</v>
      </c>
      <c r="AI125" s="2">
        <v>28227</v>
      </c>
      <c r="AJ125">
        <v>0</v>
      </c>
      <c r="AK125" t="s">
        <v>50</v>
      </c>
      <c r="AL125" t="s">
        <v>340</v>
      </c>
      <c r="AM125" t="s">
        <v>44</v>
      </c>
    </row>
    <row r="126" spans="1:39">
      <c r="A126" t="s">
        <v>630</v>
      </c>
      <c r="B126" t="s">
        <v>631</v>
      </c>
      <c r="C126" t="s">
        <v>632</v>
      </c>
      <c r="D126" t="s">
        <v>633</v>
      </c>
      <c r="E126">
        <v>37800</v>
      </c>
      <c r="F126" t="s">
        <v>38</v>
      </c>
      <c r="G126" t="s">
        <v>599</v>
      </c>
      <c r="H126" t="s">
        <v>634</v>
      </c>
      <c r="I126" t="s">
        <v>41</v>
      </c>
      <c r="J126" t="s">
        <v>42</v>
      </c>
      <c r="K126" s="1">
        <v>200019604431031</v>
      </c>
      <c r="L126" s="2">
        <v>15000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430.5</v>
      </c>
      <c r="X126">
        <v>456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f t="shared" si="1"/>
        <v>0</v>
      </c>
      <c r="AG126">
        <f t="shared" si="1"/>
        <v>0</v>
      </c>
      <c r="AH126">
        <v>886.5</v>
      </c>
      <c r="AI126" s="2">
        <v>14113.5</v>
      </c>
      <c r="AJ126">
        <v>0</v>
      </c>
      <c r="AK126" t="s">
        <v>43</v>
      </c>
      <c r="AL126" t="s">
        <v>44</v>
      </c>
      <c r="AM126" t="s">
        <v>44</v>
      </c>
    </row>
    <row r="127" spans="1:39">
      <c r="A127" t="s">
        <v>635</v>
      </c>
      <c r="B127" t="s">
        <v>636</v>
      </c>
      <c r="C127" t="s">
        <v>637</v>
      </c>
      <c r="D127" t="s">
        <v>638</v>
      </c>
      <c r="E127">
        <v>37519</v>
      </c>
      <c r="F127" t="s">
        <v>38</v>
      </c>
      <c r="G127" t="s">
        <v>599</v>
      </c>
      <c r="H127" t="s">
        <v>639</v>
      </c>
      <c r="I127" t="s">
        <v>41</v>
      </c>
      <c r="J127" t="s">
        <v>42</v>
      </c>
      <c r="K127" s="1">
        <v>200019603919422</v>
      </c>
      <c r="L127" s="2">
        <v>25000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717.5</v>
      </c>
      <c r="X127">
        <v>760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f t="shared" si="1"/>
        <v>0</v>
      </c>
      <c r="AG127">
        <f t="shared" si="1"/>
        <v>0</v>
      </c>
      <c r="AH127" s="2">
        <v>1477.5</v>
      </c>
      <c r="AI127" s="2">
        <v>23522.5</v>
      </c>
      <c r="AJ127">
        <v>0</v>
      </c>
      <c r="AK127" t="s">
        <v>43</v>
      </c>
      <c r="AL127" t="s">
        <v>44</v>
      </c>
      <c r="AM127" t="s">
        <v>44</v>
      </c>
    </row>
    <row r="128" spans="1:39">
      <c r="A128" t="s">
        <v>640</v>
      </c>
      <c r="B128" t="s">
        <v>641</v>
      </c>
      <c r="C128" t="s">
        <v>642</v>
      </c>
      <c r="D128" t="s">
        <v>643</v>
      </c>
      <c r="E128">
        <v>37403</v>
      </c>
      <c r="F128" t="s">
        <v>38</v>
      </c>
      <c r="G128" t="s">
        <v>599</v>
      </c>
      <c r="H128" t="s">
        <v>644</v>
      </c>
      <c r="I128" s="1" t="s">
        <v>41</v>
      </c>
      <c r="J128" t="s">
        <v>42</v>
      </c>
      <c r="K128" s="1">
        <v>200019603706904</v>
      </c>
      <c r="L128" s="2">
        <v>35000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 s="2">
        <v>1004.5</v>
      </c>
      <c r="X128" s="2">
        <v>1064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f t="shared" si="1"/>
        <v>0</v>
      </c>
      <c r="AG128">
        <f t="shared" si="1"/>
        <v>0</v>
      </c>
      <c r="AH128" s="2">
        <v>2068.5</v>
      </c>
      <c r="AI128" s="2">
        <v>32931.5</v>
      </c>
      <c r="AJ128">
        <v>0</v>
      </c>
      <c r="AK128" t="s">
        <v>43</v>
      </c>
      <c r="AL128" t="s">
        <v>44</v>
      </c>
      <c r="AM128" t="s">
        <v>44</v>
      </c>
    </row>
    <row r="129" spans="1:39">
      <c r="A129" t="s">
        <v>645</v>
      </c>
      <c r="B129" t="s">
        <v>646</v>
      </c>
      <c r="C129" t="s">
        <v>647</v>
      </c>
      <c r="D129" t="s">
        <v>648</v>
      </c>
      <c r="E129">
        <v>37554</v>
      </c>
      <c r="F129" t="s">
        <v>38</v>
      </c>
      <c r="G129" t="s">
        <v>599</v>
      </c>
      <c r="H129" t="s">
        <v>649</v>
      </c>
      <c r="I129" s="1" t="s">
        <v>41</v>
      </c>
      <c r="J129" t="s">
        <v>42</v>
      </c>
      <c r="K129" s="1">
        <v>200019604005337</v>
      </c>
      <c r="L129" s="2">
        <v>35000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 s="2">
        <v>1004.5</v>
      </c>
      <c r="X129" s="2">
        <v>1064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f t="shared" si="1"/>
        <v>0</v>
      </c>
      <c r="AG129">
        <f t="shared" si="1"/>
        <v>0</v>
      </c>
      <c r="AH129" s="2">
        <v>2068.5</v>
      </c>
      <c r="AI129" s="2">
        <v>32931.5</v>
      </c>
      <c r="AJ129">
        <v>0</v>
      </c>
      <c r="AK129" t="s">
        <v>43</v>
      </c>
      <c r="AL129" t="s">
        <v>44</v>
      </c>
      <c r="AM129" t="s">
        <v>44</v>
      </c>
    </row>
    <row r="130" spans="1:39">
      <c r="A130" t="s">
        <v>650</v>
      </c>
      <c r="B130" t="s">
        <v>651</v>
      </c>
      <c r="C130" t="s">
        <v>652</v>
      </c>
      <c r="D130" t="s">
        <v>653</v>
      </c>
      <c r="E130">
        <v>37401</v>
      </c>
      <c r="F130" t="s">
        <v>38</v>
      </c>
      <c r="G130" t="s">
        <v>599</v>
      </c>
      <c r="H130" t="s">
        <v>644</v>
      </c>
      <c r="I130" s="1" t="s">
        <v>41</v>
      </c>
      <c r="J130" t="s">
        <v>42</v>
      </c>
      <c r="K130" s="1">
        <v>200019603706890</v>
      </c>
      <c r="L130" s="2">
        <v>35000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 s="2">
        <v>1004.5</v>
      </c>
      <c r="X130" s="2">
        <v>1064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f t="shared" si="1"/>
        <v>0</v>
      </c>
      <c r="AG130">
        <f t="shared" si="1"/>
        <v>0</v>
      </c>
      <c r="AH130" s="2">
        <v>2068.5</v>
      </c>
      <c r="AI130" s="2">
        <v>32931.5</v>
      </c>
      <c r="AJ130">
        <v>0</v>
      </c>
      <c r="AK130" t="s">
        <v>43</v>
      </c>
      <c r="AL130" t="s">
        <v>44</v>
      </c>
      <c r="AM130" t="s">
        <v>44</v>
      </c>
    </row>
    <row r="131" spans="1:39">
      <c r="A131" t="s">
        <v>654</v>
      </c>
      <c r="B131" t="s">
        <v>655</v>
      </c>
      <c r="C131" t="s">
        <v>656</v>
      </c>
      <c r="D131" t="s">
        <v>657</v>
      </c>
      <c r="E131">
        <v>37491</v>
      </c>
      <c r="F131" t="s">
        <v>38</v>
      </c>
      <c r="G131" t="s">
        <v>599</v>
      </c>
      <c r="H131" t="s">
        <v>139</v>
      </c>
      <c r="I131" t="s">
        <v>41</v>
      </c>
      <c r="J131" t="s">
        <v>42</v>
      </c>
      <c r="K131">
        <v>200019603822549</v>
      </c>
      <c r="L131" s="2">
        <v>45000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 s="2">
        <v>1148.33</v>
      </c>
      <c r="W131" s="2">
        <v>1291.5</v>
      </c>
      <c r="X131" s="2">
        <v>1368</v>
      </c>
      <c r="Y131">
        <v>0</v>
      </c>
      <c r="Z131">
        <v>0</v>
      </c>
      <c r="AA131" s="2">
        <v>3551.73</v>
      </c>
      <c r="AB131">
        <v>0</v>
      </c>
      <c r="AC131">
        <v>0</v>
      </c>
      <c r="AD131">
        <v>0</v>
      </c>
      <c r="AE131">
        <v>0</v>
      </c>
      <c r="AF131">
        <f t="shared" ref="AF131:AG194" si="2">AB131+AE131</f>
        <v>0</v>
      </c>
      <c r="AG131">
        <f t="shared" si="2"/>
        <v>0</v>
      </c>
      <c r="AH131" s="2">
        <v>7359.56</v>
      </c>
      <c r="AI131" s="2">
        <v>37640.44</v>
      </c>
      <c r="AJ131">
        <v>0</v>
      </c>
      <c r="AK131" t="s">
        <v>50</v>
      </c>
      <c r="AL131" t="s">
        <v>44</v>
      </c>
      <c r="AM131" t="s">
        <v>44</v>
      </c>
    </row>
    <row r="132" spans="1:39">
      <c r="A132" t="s">
        <v>658</v>
      </c>
      <c r="B132" t="s">
        <v>659</v>
      </c>
      <c r="C132" t="s">
        <v>660</v>
      </c>
      <c r="D132" t="s">
        <v>661</v>
      </c>
      <c r="E132">
        <v>39545</v>
      </c>
      <c r="F132" t="s">
        <v>38</v>
      </c>
      <c r="G132" t="s">
        <v>599</v>
      </c>
      <c r="H132" t="s">
        <v>662</v>
      </c>
      <c r="I132" s="1" t="s">
        <v>41</v>
      </c>
      <c r="J132" t="s">
        <v>42</v>
      </c>
      <c r="K132" s="1">
        <v>200019606734096</v>
      </c>
      <c r="L132" s="2">
        <v>25000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717.5</v>
      </c>
      <c r="X132">
        <v>760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f t="shared" si="2"/>
        <v>0</v>
      </c>
      <c r="AG132">
        <f t="shared" si="2"/>
        <v>0</v>
      </c>
      <c r="AH132" s="2">
        <v>1477.5</v>
      </c>
      <c r="AI132" s="2">
        <v>23522.5</v>
      </c>
      <c r="AJ132">
        <v>0</v>
      </c>
      <c r="AK132" t="s">
        <v>43</v>
      </c>
      <c r="AL132" t="s">
        <v>663</v>
      </c>
      <c r="AM132" t="s">
        <v>44</v>
      </c>
    </row>
    <row r="133" spans="1:39">
      <c r="A133" t="s">
        <v>664</v>
      </c>
      <c r="B133" t="s">
        <v>665</v>
      </c>
      <c r="C133" t="s">
        <v>666</v>
      </c>
      <c r="D133" t="s">
        <v>667</v>
      </c>
      <c r="E133">
        <v>37542</v>
      </c>
      <c r="F133" t="s">
        <v>38</v>
      </c>
      <c r="G133" t="s">
        <v>599</v>
      </c>
      <c r="H133" t="s">
        <v>668</v>
      </c>
      <c r="I133" t="s">
        <v>41</v>
      </c>
      <c r="J133" t="s">
        <v>42</v>
      </c>
      <c r="K133" s="1">
        <v>200019603919431</v>
      </c>
      <c r="L133" s="2">
        <v>50000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 s="2">
        <v>1854</v>
      </c>
      <c r="W133" s="2">
        <v>1435</v>
      </c>
      <c r="X133" s="2">
        <v>1520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f t="shared" si="2"/>
        <v>0</v>
      </c>
      <c r="AG133">
        <f t="shared" si="2"/>
        <v>0</v>
      </c>
      <c r="AH133" s="2">
        <v>4809</v>
      </c>
      <c r="AI133" s="2">
        <v>45191</v>
      </c>
      <c r="AJ133">
        <v>0</v>
      </c>
      <c r="AK133" t="s">
        <v>43</v>
      </c>
      <c r="AL133" t="s">
        <v>44</v>
      </c>
      <c r="AM133" t="s">
        <v>44</v>
      </c>
    </row>
    <row r="134" spans="1:39">
      <c r="A134" t="s">
        <v>669</v>
      </c>
      <c r="B134" t="s">
        <v>670</v>
      </c>
      <c r="C134" t="s">
        <v>671</v>
      </c>
      <c r="D134" t="s">
        <v>672</v>
      </c>
      <c r="E134">
        <v>37730</v>
      </c>
      <c r="F134" t="s">
        <v>38</v>
      </c>
      <c r="G134" t="s">
        <v>599</v>
      </c>
      <c r="H134" t="s">
        <v>673</v>
      </c>
      <c r="I134" t="s">
        <v>41</v>
      </c>
      <c r="J134" t="s">
        <v>42</v>
      </c>
      <c r="K134">
        <v>200019604332140</v>
      </c>
      <c r="L134" s="2">
        <v>15000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430.5</v>
      </c>
      <c r="X134">
        <v>456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f t="shared" si="2"/>
        <v>0</v>
      </c>
      <c r="AG134">
        <f t="shared" si="2"/>
        <v>0</v>
      </c>
      <c r="AH134">
        <v>886.5</v>
      </c>
      <c r="AI134" s="2">
        <v>14113.5</v>
      </c>
      <c r="AJ134">
        <v>0</v>
      </c>
      <c r="AK134" t="s">
        <v>43</v>
      </c>
      <c r="AL134" t="s">
        <v>44</v>
      </c>
      <c r="AM134" t="s">
        <v>44</v>
      </c>
    </row>
    <row r="135" spans="1:39">
      <c r="A135" t="s">
        <v>674</v>
      </c>
      <c r="B135" t="s">
        <v>675</v>
      </c>
      <c r="C135" t="s">
        <v>676</v>
      </c>
      <c r="D135" t="s">
        <v>677</v>
      </c>
      <c r="E135">
        <v>37857</v>
      </c>
      <c r="F135" t="s">
        <v>38</v>
      </c>
      <c r="G135" t="s">
        <v>599</v>
      </c>
      <c r="H135" t="s">
        <v>678</v>
      </c>
      <c r="I135" s="1" t="s">
        <v>41</v>
      </c>
      <c r="J135" t="s">
        <v>42</v>
      </c>
      <c r="K135" s="1">
        <v>200019604546400</v>
      </c>
      <c r="L135" s="2">
        <v>15000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430.5</v>
      </c>
      <c r="X135">
        <v>456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f t="shared" si="2"/>
        <v>0</v>
      </c>
      <c r="AG135">
        <f t="shared" si="2"/>
        <v>0</v>
      </c>
      <c r="AH135">
        <v>886.5</v>
      </c>
      <c r="AI135" s="2">
        <v>14113.5</v>
      </c>
      <c r="AJ135">
        <v>0</v>
      </c>
      <c r="AK135" t="s">
        <v>43</v>
      </c>
      <c r="AL135" t="s">
        <v>44</v>
      </c>
      <c r="AM135" t="s">
        <v>44</v>
      </c>
    </row>
    <row r="136" spans="1:39">
      <c r="A136" t="s">
        <v>679</v>
      </c>
      <c r="B136" t="s">
        <v>680</v>
      </c>
      <c r="C136" t="s">
        <v>681</v>
      </c>
      <c r="D136" t="s">
        <v>682</v>
      </c>
      <c r="E136">
        <v>32723</v>
      </c>
      <c r="F136" t="s">
        <v>38</v>
      </c>
      <c r="G136" t="s">
        <v>599</v>
      </c>
      <c r="H136" t="s">
        <v>100</v>
      </c>
      <c r="I136" s="1" t="s">
        <v>41</v>
      </c>
      <c r="J136" t="s">
        <v>42</v>
      </c>
      <c r="K136" s="1">
        <v>200019600240747</v>
      </c>
      <c r="L136" s="2">
        <v>20000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574</v>
      </c>
      <c r="X136">
        <v>608</v>
      </c>
      <c r="Y136" s="2">
        <v>1715.46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f t="shared" si="2"/>
        <v>0</v>
      </c>
      <c r="AG136">
        <f t="shared" si="2"/>
        <v>0</v>
      </c>
      <c r="AH136" s="2">
        <v>2897.46</v>
      </c>
      <c r="AI136" s="2">
        <v>17102.54</v>
      </c>
      <c r="AJ136">
        <v>0</v>
      </c>
      <c r="AK136" t="s">
        <v>50</v>
      </c>
      <c r="AL136" t="s">
        <v>44</v>
      </c>
      <c r="AM136" t="s">
        <v>44</v>
      </c>
    </row>
    <row r="137" spans="1:39">
      <c r="A137" t="s">
        <v>683</v>
      </c>
      <c r="B137" t="s">
        <v>684</v>
      </c>
      <c r="C137" t="s">
        <v>685</v>
      </c>
      <c r="D137" t="s">
        <v>686</v>
      </c>
      <c r="E137">
        <v>37850</v>
      </c>
      <c r="F137" t="s">
        <v>38</v>
      </c>
      <c r="G137" t="s">
        <v>599</v>
      </c>
      <c r="H137" t="s">
        <v>687</v>
      </c>
      <c r="I137" s="1" t="s">
        <v>41</v>
      </c>
      <c r="J137" t="s">
        <v>42</v>
      </c>
      <c r="K137">
        <v>200019604546389</v>
      </c>
      <c r="L137" s="2">
        <v>20000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574</v>
      </c>
      <c r="X137">
        <v>608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f t="shared" si="2"/>
        <v>0</v>
      </c>
      <c r="AG137">
        <f t="shared" si="2"/>
        <v>0</v>
      </c>
      <c r="AH137" s="2">
        <v>1182</v>
      </c>
      <c r="AI137" s="2">
        <v>18818</v>
      </c>
      <c r="AJ137">
        <v>0</v>
      </c>
      <c r="AK137" t="s">
        <v>43</v>
      </c>
      <c r="AL137" t="s">
        <v>44</v>
      </c>
      <c r="AM137" t="s">
        <v>44</v>
      </c>
    </row>
    <row r="138" spans="1:39">
      <c r="A138" t="s">
        <v>688</v>
      </c>
      <c r="B138" t="s">
        <v>689</v>
      </c>
      <c r="C138" t="s">
        <v>690</v>
      </c>
      <c r="D138" t="s">
        <v>691</v>
      </c>
      <c r="E138">
        <v>37802</v>
      </c>
      <c r="F138" t="s">
        <v>38</v>
      </c>
      <c r="G138" t="s">
        <v>599</v>
      </c>
      <c r="H138" t="s">
        <v>692</v>
      </c>
      <c r="I138" s="1" t="s">
        <v>41</v>
      </c>
      <c r="J138" t="s">
        <v>42</v>
      </c>
      <c r="K138" s="1">
        <v>200019604431022</v>
      </c>
      <c r="L138" s="2">
        <v>15000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430.5</v>
      </c>
      <c r="X138">
        <v>456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f t="shared" si="2"/>
        <v>0</v>
      </c>
      <c r="AG138">
        <f t="shared" si="2"/>
        <v>0</v>
      </c>
      <c r="AH138">
        <v>886.5</v>
      </c>
      <c r="AI138" s="2">
        <v>14113.5</v>
      </c>
      <c r="AJ138">
        <v>0</v>
      </c>
      <c r="AK138" t="s">
        <v>43</v>
      </c>
      <c r="AL138" t="s">
        <v>44</v>
      </c>
      <c r="AM138" t="s">
        <v>44</v>
      </c>
    </row>
    <row r="139" spans="1:39">
      <c r="A139" t="s">
        <v>693</v>
      </c>
      <c r="B139" t="s">
        <v>694</v>
      </c>
      <c r="C139" t="s">
        <v>695</v>
      </c>
      <c r="D139" t="s">
        <v>696</v>
      </c>
      <c r="E139">
        <v>40198</v>
      </c>
      <c r="F139" t="s">
        <v>38</v>
      </c>
      <c r="G139" t="s">
        <v>599</v>
      </c>
      <c r="H139" t="s">
        <v>49</v>
      </c>
      <c r="I139" t="s">
        <v>41</v>
      </c>
      <c r="J139" t="s">
        <v>42</v>
      </c>
      <c r="K139">
        <v>200019607595992</v>
      </c>
      <c r="L139" s="2">
        <v>30000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861</v>
      </c>
      <c r="X139">
        <v>912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f t="shared" si="2"/>
        <v>0</v>
      </c>
      <c r="AG139">
        <f t="shared" si="2"/>
        <v>0</v>
      </c>
      <c r="AH139" s="2">
        <v>1773</v>
      </c>
      <c r="AI139" s="2">
        <v>28227</v>
      </c>
      <c r="AJ139">
        <v>0</v>
      </c>
      <c r="AK139" t="s">
        <v>50</v>
      </c>
      <c r="AL139" t="s">
        <v>320</v>
      </c>
      <c r="AM139" t="s">
        <v>44</v>
      </c>
    </row>
    <row r="140" spans="1:39">
      <c r="A140" t="s">
        <v>697</v>
      </c>
      <c r="B140" t="s">
        <v>698</v>
      </c>
      <c r="C140" t="s">
        <v>699</v>
      </c>
      <c r="D140" t="s">
        <v>700</v>
      </c>
      <c r="E140">
        <v>31827</v>
      </c>
      <c r="F140" t="s">
        <v>38</v>
      </c>
      <c r="G140" t="s">
        <v>599</v>
      </c>
      <c r="H140" t="s">
        <v>701</v>
      </c>
      <c r="I140" s="1" t="s">
        <v>41</v>
      </c>
      <c r="J140" t="s">
        <v>42</v>
      </c>
      <c r="K140" s="1">
        <v>200019605101111</v>
      </c>
      <c r="L140" s="2">
        <v>25000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717.5</v>
      </c>
      <c r="X140">
        <v>760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f t="shared" si="2"/>
        <v>0</v>
      </c>
      <c r="AG140">
        <f t="shared" si="2"/>
        <v>0</v>
      </c>
      <c r="AH140" s="2">
        <v>1477.5</v>
      </c>
      <c r="AI140" s="2">
        <v>23522.5</v>
      </c>
      <c r="AJ140">
        <v>0</v>
      </c>
      <c r="AK140" t="s">
        <v>43</v>
      </c>
      <c r="AL140" t="s">
        <v>44</v>
      </c>
      <c r="AM140" t="s">
        <v>44</v>
      </c>
    </row>
    <row r="141" spans="1:39">
      <c r="A141" t="s">
        <v>702</v>
      </c>
      <c r="B141" t="s">
        <v>703</v>
      </c>
      <c r="C141" t="s">
        <v>704</v>
      </c>
      <c r="D141" t="s">
        <v>705</v>
      </c>
      <c r="E141">
        <v>37404</v>
      </c>
      <c r="F141" t="s">
        <v>38</v>
      </c>
      <c r="G141" t="s">
        <v>599</v>
      </c>
      <c r="H141" t="s">
        <v>55</v>
      </c>
      <c r="I141" s="1" t="s">
        <v>41</v>
      </c>
      <c r="J141" t="s">
        <v>42</v>
      </c>
      <c r="K141" s="1">
        <v>200019603706903</v>
      </c>
      <c r="L141" s="2">
        <v>50000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 s="2">
        <v>1854</v>
      </c>
      <c r="W141" s="2">
        <v>1435</v>
      </c>
      <c r="X141" s="2">
        <v>1520</v>
      </c>
      <c r="Y141">
        <v>0</v>
      </c>
      <c r="Z141">
        <v>0</v>
      </c>
      <c r="AA141" s="2">
        <v>13133.63</v>
      </c>
      <c r="AB141">
        <v>0</v>
      </c>
      <c r="AC141">
        <v>0</v>
      </c>
      <c r="AD141">
        <v>0</v>
      </c>
      <c r="AE141">
        <v>0</v>
      </c>
      <c r="AF141">
        <f t="shared" si="2"/>
        <v>0</v>
      </c>
      <c r="AG141">
        <f t="shared" si="2"/>
        <v>0</v>
      </c>
      <c r="AH141" s="2">
        <v>17942.63</v>
      </c>
      <c r="AI141" s="2">
        <v>32057.37</v>
      </c>
      <c r="AJ141">
        <v>0</v>
      </c>
      <c r="AK141" t="s">
        <v>43</v>
      </c>
      <c r="AL141" t="s">
        <v>44</v>
      </c>
      <c r="AM141" t="s">
        <v>44</v>
      </c>
    </row>
    <row r="142" spans="1:39">
      <c r="A142" t="s">
        <v>706</v>
      </c>
      <c r="B142" t="s">
        <v>707</v>
      </c>
      <c r="C142" t="s">
        <v>708</v>
      </c>
      <c r="D142" t="s">
        <v>709</v>
      </c>
      <c r="E142">
        <v>40207</v>
      </c>
      <c r="F142" t="s">
        <v>38</v>
      </c>
      <c r="G142" t="s">
        <v>599</v>
      </c>
      <c r="H142" t="s">
        <v>644</v>
      </c>
      <c r="I142" s="1" t="s">
        <v>41</v>
      </c>
      <c r="J142" t="s">
        <v>42</v>
      </c>
      <c r="K142">
        <v>200019607595988</v>
      </c>
      <c r="L142" s="2">
        <v>25000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717.5</v>
      </c>
      <c r="X142">
        <v>760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f t="shared" si="2"/>
        <v>0</v>
      </c>
      <c r="AG142">
        <f t="shared" si="2"/>
        <v>0</v>
      </c>
      <c r="AH142" s="2">
        <v>1477.5</v>
      </c>
      <c r="AI142" s="2">
        <v>23522.5</v>
      </c>
      <c r="AJ142">
        <v>0</v>
      </c>
      <c r="AK142" t="s">
        <v>43</v>
      </c>
      <c r="AL142" t="s">
        <v>320</v>
      </c>
      <c r="AM142" t="s">
        <v>44</v>
      </c>
    </row>
    <row r="143" spans="1:39">
      <c r="A143" t="s">
        <v>710</v>
      </c>
      <c r="B143" t="s">
        <v>711</v>
      </c>
      <c r="C143" t="s">
        <v>348</v>
      </c>
      <c r="D143" t="s">
        <v>712</v>
      </c>
      <c r="E143">
        <v>38439</v>
      </c>
      <c r="F143" t="s">
        <v>38</v>
      </c>
      <c r="G143" t="s">
        <v>599</v>
      </c>
      <c r="H143" t="s">
        <v>713</v>
      </c>
      <c r="I143" s="1" t="s">
        <v>41</v>
      </c>
      <c r="J143" t="s">
        <v>42</v>
      </c>
      <c r="K143" s="1">
        <v>200019605266790</v>
      </c>
      <c r="L143" s="2">
        <v>30000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861</v>
      </c>
      <c r="X143">
        <v>912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f t="shared" si="2"/>
        <v>0</v>
      </c>
      <c r="AG143">
        <f t="shared" si="2"/>
        <v>0</v>
      </c>
      <c r="AH143" s="2">
        <v>1773</v>
      </c>
      <c r="AI143" s="2">
        <v>28227</v>
      </c>
      <c r="AJ143">
        <v>0</v>
      </c>
      <c r="AK143" t="s">
        <v>43</v>
      </c>
      <c r="AL143" t="s">
        <v>297</v>
      </c>
      <c r="AM143" t="s">
        <v>44</v>
      </c>
    </row>
    <row r="144" spans="1:39">
      <c r="A144" t="s">
        <v>714</v>
      </c>
      <c r="B144" t="s">
        <v>715</v>
      </c>
      <c r="C144" t="s">
        <v>716</v>
      </c>
      <c r="D144" t="s">
        <v>717</v>
      </c>
      <c r="E144">
        <v>30901</v>
      </c>
      <c r="F144" t="s">
        <v>38</v>
      </c>
      <c r="G144" t="s">
        <v>599</v>
      </c>
      <c r="H144" t="s">
        <v>718</v>
      </c>
      <c r="I144" t="s">
        <v>41</v>
      </c>
      <c r="J144" t="s">
        <v>42</v>
      </c>
      <c r="K144">
        <v>200019604821569</v>
      </c>
      <c r="L144" s="2">
        <v>25000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717.5</v>
      </c>
      <c r="X144">
        <v>760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f t="shared" si="2"/>
        <v>0</v>
      </c>
      <c r="AG144">
        <f t="shared" si="2"/>
        <v>0</v>
      </c>
      <c r="AH144" s="2">
        <v>1477.5</v>
      </c>
      <c r="AI144" s="2">
        <v>23522.5</v>
      </c>
      <c r="AJ144">
        <v>0</v>
      </c>
      <c r="AK144" t="s">
        <v>43</v>
      </c>
      <c r="AL144" t="s">
        <v>44</v>
      </c>
      <c r="AM144" t="s">
        <v>44</v>
      </c>
    </row>
    <row r="145" spans="1:39">
      <c r="A145" t="s">
        <v>719</v>
      </c>
      <c r="B145" t="s">
        <v>720</v>
      </c>
      <c r="C145" t="s">
        <v>721</v>
      </c>
      <c r="D145" t="s">
        <v>722</v>
      </c>
      <c r="E145">
        <v>37954</v>
      </c>
      <c r="F145" t="s">
        <v>38</v>
      </c>
      <c r="G145" t="s">
        <v>599</v>
      </c>
      <c r="H145" t="s">
        <v>723</v>
      </c>
      <c r="I145" s="1" t="s">
        <v>41</v>
      </c>
      <c r="J145" t="s">
        <v>42</v>
      </c>
      <c r="K145" s="1">
        <v>200019606006725</v>
      </c>
      <c r="L145" s="2">
        <v>15000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430.5</v>
      </c>
      <c r="X145">
        <v>456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f t="shared" si="2"/>
        <v>0</v>
      </c>
      <c r="AG145">
        <f t="shared" si="2"/>
        <v>0</v>
      </c>
      <c r="AH145">
        <v>886.5</v>
      </c>
      <c r="AI145" s="2">
        <v>14113.5</v>
      </c>
      <c r="AJ145">
        <v>0</v>
      </c>
      <c r="AK145" t="s">
        <v>50</v>
      </c>
      <c r="AL145" t="s">
        <v>724</v>
      </c>
      <c r="AM145" t="s">
        <v>44</v>
      </c>
    </row>
    <row r="146" spans="1:39">
      <c r="A146" t="s">
        <v>725</v>
      </c>
      <c r="B146" t="s">
        <v>726</v>
      </c>
      <c r="C146" t="s">
        <v>727</v>
      </c>
      <c r="D146" t="s">
        <v>728</v>
      </c>
      <c r="E146">
        <v>37910</v>
      </c>
      <c r="F146" t="s">
        <v>38</v>
      </c>
      <c r="G146" t="s">
        <v>599</v>
      </c>
      <c r="H146" t="s">
        <v>729</v>
      </c>
      <c r="I146" s="1" t="s">
        <v>41</v>
      </c>
      <c r="J146" t="s">
        <v>42</v>
      </c>
      <c r="K146" s="1">
        <v>200019604668152</v>
      </c>
      <c r="L146" s="2">
        <v>35000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 s="2">
        <v>1004.5</v>
      </c>
      <c r="X146" s="2">
        <v>1064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f t="shared" si="2"/>
        <v>0</v>
      </c>
      <c r="AG146">
        <f t="shared" si="2"/>
        <v>0</v>
      </c>
      <c r="AH146" s="2">
        <v>2068.5</v>
      </c>
      <c r="AI146" s="2">
        <v>32931.5</v>
      </c>
      <c r="AJ146">
        <v>0</v>
      </c>
      <c r="AK146" t="s">
        <v>50</v>
      </c>
      <c r="AL146" t="s">
        <v>44</v>
      </c>
      <c r="AM146" t="s">
        <v>44</v>
      </c>
    </row>
    <row r="147" spans="1:39">
      <c r="A147" t="s">
        <v>730</v>
      </c>
      <c r="B147" t="s">
        <v>731</v>
      </c>
      <c r="C147" t="s">
        <v>732</v>
      </c>
      <c r="D147" t="s">
        <v>733</v>
      </c>
      <c r="E147">
        <v>37350</v>
      </c>
      <c r="F147" t="s">
        <v>38</v>
      </c>
      <c r="G147" t="s">
        <v>599</v>
      </c>
      <c r="H147" t="s">
        <v>139</v>
      </c>
      <c r="I147" s="1" t="s">
        <v>41</v>
      </c>
      <c r="J147" t="s">
        <v>42</v>
      </c>
      <c r="K147" s="1">
        <v>200019603481064</v>
      </c>
      <c r="L147" s="2">
        <v>60000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 s="2">
        <v>3486.65</v>
      </c>
      <c r="W147" s="2">
        <v>1722</v>
      </c>
      <c r="X147" s="2">
        <v>1824</v>
      </c>
      <c r="Y147">
        <v>0</v>
      </c>
      <c r="Z147">
        <v>0</v>
      </c>
      <c r="AA147">
        <v>0</v>
      </c>
      <c r="AB147">
        <v>50</v>
      </c>
      <c r="AC147">
        <v>0</v>
      </c>
      <c r="AD147">
        <v>0</v>
      </c>
      <c r="AE147">
        <v>0</v>
      </c>
      <c r="AF147">
        <f t="shared" si="2"/>
        <v>50</v>
      </c>
      <c r="AG147">
        <f t="shared" si="2"/>
        <v>50</v>
      </c>
      <c r="AH147" s="2">
        <v>7082.65</v>
      </c>
      <c r="AI147" s="2">
        <v>52917.35</v>
      </c>
      <c r="AJ147">
        <v>0</v>
      </c>
      <c r="AK147" t="s">
        <v>50</v>
      </c>
      <c r="AL147" t="s">
        <v>44</v>
      </c>
      <c r="AM147" t="s">
        <v>44</v>
      </c>
    </row>
    <row r="148" spans="1:39">
      <c r="A148" t="s">
        <v>734</v>
      </c>
      <c r="B148" t="s">
        <v>735</v>
      </c>
      <c r="C148" t="s">
        <v>736</v>
      </c>
      <c r="D148" t="s">
        <v>737</v>
      </c>
      <c r="E148">
        <v>38962</v>
      </c>
      <c r="F148" t="s">
        <v>38</v>
      </c>
      <c r="G148" t="s">
        <v>599</v>
      </c>
      <c r="H148" t="s">
        <v>49</v>
      </c>
      <c r="I148" s="1" t="s">
        <v>41</v>
      </c>
      <c r="J148" t="s">
        <v>42</v>
      </c>
      <c r="K148" s="1">
        <v>200019605913125</v>
      </c>
      <c r="L148" s="2">
        <v>31000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889.7</v>
      </c>
      <c r="X148">
        <v>942.4</v>
      </c>
      <c r="Y148">
        <v>0</v>
      </c>
      <c r="Z148">
        <v>0</v>
      </c>
      <c r="AA148" s="2">
        <v>1000</v>
      </c>
      <c r="AB148">
        <v>0</v>
      </c>
      <c r="AC148">
        <v>0</v>
      </c>
      <c r="AD148">
        <v>0</v>
      </c>
      <c r="AE148">
        <v>0</v>
      </c>
      <c r="AF148">
        <f t="shared" si="2"/>
        <v>0</v>
      </c>
      <c r="AG148">
        <f t="shared" si="2"/>
        <v>0</v>
      </c>
      <c r="AH148" s="2">
        <v>2832.1</v>
      </c>
      <c r="AI148" s="2">
        <v>28167.9</v>
      </c>
      <c r="AJ148">
        <v>0</v>
      </c>
      <c r="AK148" t="s">
        <v>50</v>
      </c>
      <c r="AL148" t="s">
        <v>116</v>
      </c>
      <c r="AM148" t="s">
        <v>44</v>
      </c>
    </row>
    <row r="149" spans="1:39">
      <c r="A149" t="s">
        <v>738</v>
      </c>
      <c r="B149" t="s">
        <v>739</v>
      </c>
      <c r="C149" t="s">
        <v>740</v>
      </c>
      <c r="D149" t="s">
        <v>741</v>
      </c>
      <c r="E149">
        <v>37397</v>
      </c>
      <c r="F149" t="s">
        <v>38</v>
      </c>
      <c r="G149" t="s">
        <v>599</v>
      </c>
      <c r="H149" t="s">
        <v>644</v>
      </c>
      <c r="I149" s="1" t="s">
        <v>41</v>
      </c>
      <c r="J149" t="s">
        <v>42</v>
      </c>
      <c r="K149" s="1">
        <v>200019603706908</v>
      </c>
      <c r="L149" s="2">
        <v>35000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 s="2">
        <v>1004.5</v>
      </c>
      <c r="X149" s="2">
        <v>1064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f t="shared" si="2"/>
        <v>0</v>
      </c>
      <c r="AG149">
        <f t="shared" si="2"/>
        <v>0</v>
      </c>
      <c r="AH149" s="2">
        <v>2068.5</v>
      </c>
      <c r="AI149" s="2">
        <v>32931.5</v>
      </c>
      <c r="AJ149">
        <v>0</v>
      </c>
      <c r="AK149" t="s">
        <v>50</v>
      </c>
      <c r="AL149" t="s">
        <v>44</v>
      </c>
      <c r="AM149" t="s">
        <v>44</v>
      </c>
    </row>
    <row r="150" spans="1:39">
      <c r="A150" t="s">
        <v>742</v>
      </c>
      <c r="B150" t="s">
        <v>743</v>
      </c>
      <c r="C150" t="s">
        <v>744</v>
      </c>
      <c r="D150" t="s">
        <v>745</v>
      </c>
      <c r="E150">
        <v>37817</v>
      </c>
      <c r="F150" t="s">
        <v>38</v>
      </c>
      <c r="G150" t="s">
        <v>599</v>
      </c>
      <c r="H150" t="s">
        <v>746</v>
      </c>
      <c r="I150" t="s">
        <v>41</v>
      </c>
      <c r="J150" t="s">
        <v>42</v>
      </c>
      <c r="K150">
        <v>200019604431024</v>
      </c>
      <c r="L150" s="2">
        <v>30000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861</v>
      </c>
      <c r="X150">
        <v>912</v>
      </c>
      <c r="Y150" s="2">
        <v>5146.38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f t="shared" si="2"/>
        <v>0</v>
      </c>
      <c r="AG150">
        <f t="shared" si="2"/>
        <v>0</v>
      </c>
      <c r="AH150" s="2">
        <v>6919.38</v>
      </c>
      <c r="AI150" s="2">
        <v>23080.62</v>
      </c>
      <c r="AJ150">
        <v>0</v>
      </c>
      <c r="AK150" t="s">
        <v>43</v>
      </c>
      <c r="AL150" t="s">
        <v>44</v>
      </c>
      <c r="AM150" t="s">
        <v>44</v>
      </c>
    </row>
    <row r="151" spans="1:39">
      <c r="A151" t="s">
        <v>747</v>
      </c>
      <c r="B151" t="s">
        <v>748</v>
      </c>
      <c r="C151" t="s">
        <v>749</v>
      </c>
      <c r="D151" t="s">
        <v>750</v>
      </c>
      <c r="E151">
        <v>21628</v>
      </c>
      <c r="F151" t="s">
        <v>38</v>
      </c>
      <c r="G151" t="s">
        <v>599</v>
      </c>
      <c r="H151" t="s">
        <v>751</v>
      </c>
      <c r="I151" s="1" t="s">
        <v>41</v>
      </c>
      <c r="J151" t="s">
        <v>42</v>
      </c>
      <c r="K151">
        <v>200013200259259</v>
      </c>
      <c r="L151" s="2">
        <v>135000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 s="2">
        <v>19909.45</v>
      </c>
      <c r="W151" s="2">
        <v>3874.5</v>
      </c>
      <c r="X151" s="2">
        <v>4104</v>
      </c>
      <c r="Y151" s="2">
        <v>1715.46</v>
      </c>
      <c r="Z151">
        <v>0</v>
      </c>
      <c r="AA151" s="2">
        <v>3000</v>
      </c>
      <c r="AB151">
        <v>0</v>
      </c>
      <c r="AC151">
        <v>0</v>
      </c>
      <c r="AD151">
        <v>0</v>
      </c>
      <c r="AE151">
        <v>0</v>
      </c>
      <c r="AF151">
        <f t="shared" si="2"/>
        <v>0</v>
      </c>
      <c r="AG151">
        <f t="shared" si="2"/>
        <v>0</v>
      </c>
      <c r="AH151" s="2">
        <v>32603.41</v>
      </c>
      <c r="AI151" s="2">
        <v>102396.59</v>
      </c>
      <c r="AJ151">
        <v>0</v>
      </c>
      <c r="AK151" t="s">
        <v>43</v>
      </c>
      <c r="AL151" t="s">
        <v>44</v>
      </c>
      <c r="AM151" t="s">
        <v>44</v>
      </c>
    </row>
    <row r="152" spans="1:39">
      <c r="A152" t="s">
        <v>752</v>
      </c>
      <c r="B152" t="s">
        <v>753</v>
      </c>
      <c r="C152" t="s">
        <v>754</v>
      </c>
      <c r="D152" t="s">
        <v>755</v>
      </c>
      <c r="E152">
        <v>40411</v>
      </c>
      <c r="F152" t="s">
        <v>38</v>
      </c>
      <c r="G152" t="s">
        <v>599</v>
      </c>
      <c r="H152" t="s">
        <v>644</v>
      </c>
      <c r="I152" s="1" t="s">
        <v>41</v>
      </c>
      <c r="J152" t="s">
        <v>42</v>
      </c>
      <c r="K152" s="1">
        <v>200019607781284</v>
      </c>
      <c r="L152" s="2">
        <v>25000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717.5</v>
      </c>
      <c r="X152">
        <v>760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f t="shared" si="2"/>
        <v>0</v>
      </c>
      <c r="AG152">
        <f t="shared" si="2"/>
        <v>0</v>
      </c>
      <c r="AH152" s="2">
        <v>1477.5</v>
      </c>
      <c r="AI152" s="2">
        <v>23522.5</v>
      </c>
      <c r="AJ152">
        <v>0</v>
      </c>
      <c r="AK152" t="s">
        <v>43</v>
      </c>
      <c r="AL152" t="s">
        <v>326</v>
      </c>
      <c r="AM152" t="s">
        <v>44</v>
      </c>
    </row>
    <row r="153" spans="1:39">
      <c r="A153" t="s">
        <v>756</v>
      </c>
      <c r="B153" t="s">
        <v>757</v>
      </c>
      <c r="C153" t="s">
        <v>758</v>
      </c>
      <c r="D153" t="s">
        <v>759</v>
      </c>
      <c r="E153">
        <v>37651</v>
      </c>
      <c r="F153" t="s">
        <v>38</v>
      </c>
      <c r="G153" t="s">
        <v>599</v>
      </c>
      <c r="H153" t="s">
        <v>760</v>
      </c>
      <c r="I153" s="1" t="s">
        <v>41</v>
      </c>
      <c r="J153" t="s">
        <v>42</v>
      </c>
      <c r="K153">
        <v>200019604332137</v>
      </c>
      <c r="L153" s="2">
        <v>25000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717.5</v>
      </c>
      <c r="X153">
        <v>760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f t="shared" si="2"/>
        <v>0</v>
      </c>
      <c r="AG153">
        <f t="shared" si="2"/>
        <v>0</v>
      </c>
      <c r="AH153" s="2">
        <v>1477.5</v>
      </c>
      <c r="AI153" s="2">
        <v>23522.5</v>
      </c>
      <c r="AJ153">
        <v>0</v>
      </c>
      <c r="AK153" t="s">
        <v>50</v>
      </c>
      <c r="AL153" t="s">
        <v>44</v>
      </c>
      <c r="AM153" t="s">
        <v>44</v>
      </c>
    </row>
    <row r="154" spans="1:39">
      <c r="A154" t="s">
        <v>761</v>
      </c>
      <c r="B154" t="s">
        <v>762</v>
      </c>
      <c r="C154" t="s">
        <v>763</v>
      </c>
      <c r="D154" t="s">
        <v>764</v>
      </c>
      <c r="E154">
        <v>37847</v>
      </c>
      <c r="F154" t="s">
        <v>38</v>
      </c>
      <c r="G154" t="s">
        <v>599</v>
      </c>
      <c r="H154" t="s">
        <v>765</v>
      </c>
      <c r="I154" s="1" t="s">
        <v>41</v>
      </c>
      <c r="J154" t="s">
        <v>42</v>
      </c>
      <c r="K154" s="1">
        <v>200019604546398</v>
      </c>
      <c r="L154" s="2">
        <v>20000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574</v>
      </c>
      <c r="X154">
        <v>608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f t="shared" si="2"/>
        <v>0</v>
      </c>
      <c r="AG154">
        <f t="shared" si="2"/>
        <v>0</v>
      </c>
      <c r="AH154" s="2">
        <v>1182</v>
      </c>
      <c r="AI154" s="2">
        <v>18818</v>
      </c>
      <c r="AJ154">
        <v>0</v>
      </c>
      <c r="AK154" t="s">
        <v>50</v>
      </c>
      <c r="AL154" t="s">
        <v>44</v>
      </c>
      <c r="AM154" t="s">
        <v>44</v>
      </c>
    </row>
    <row r="155" spans="1:39">
      <c r="A155" t="s">
        <v>766</v>
      </c>
      <c r="B155" t="s">
        <v>122</v>
      </c>
      <c r="C155" t="s">
        <v>767</v>
      </c>
      <c r="D155" t="s">
        <v>768</v>
      </c>
      <c r="E155">
        <v>37402</v>
      </c>
      <c r="F155" t="s">
        <v>38</v>
      </c>
      <c r="G155" t="s">
        <v>599</v>
      </c>
      <c r="H155" t="s">
        <v>644</v>
      </c>
      <c r="I155" s="1" t="s">
        <v>41</v>
      </c>
      <c r="J155" t="s">
        <v>42</v>
      </c>
      <c r="K155" s="1">
        <v>200019603706897</v>
      </c>
      <c r="L155" s="2">
        <v>35000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 s="2">
        <v>1004.5</v>
      </c>
      <c r="X155" s="2">
        <v>1064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f t="shared" si="2"/>
        <v>0</v>
      </c>
      <c r="AG155">
        <f t="shared" si="2"/>
        <v>0</v>
      </c>
      <c r="AH155" s="2">
        <v>2068.5</v>
      </c>
      <c r="AI155" s="2">
        <v>32931.5</v>
      </c>
      <c r="AJ155">
        <v>0</v>
      </c>
      <c r="AK155" t="s">
        <v>43</v>
      </c>
      <c r="AL155" t="s">
        <v>44</v>
      </c>
      <c r="AM155" t="s">
        <v>44</v>
      </c>
    </row>
    <row r="156" spans="1:39">
      <c r="A156" t="s">
        <v>769</v>
      </c>
      <c r="B156" t="s">
        <v>770</v>
      </c>
      <c r="C156" t="s">
        <v>771</v>
      </c>
      <c r="D156" t="s">
        <v>772</v>
      </c>
      <c r="E156">
        <v>39532</v>
      </c>
      <c r="F156" t="s">
        <v>38</v>
      </c>
      <c r="G156" t="s">
        <v>599</v>
      </c>
      <c r="H156" t="s">
        <v>49</v>
      </c>
      <c r="I156" s="1" t="s">
        <v>41</v>
      </c>
      <c r="J156" t="s">
        <v>42</v>
      </c>
      <c r="K156" s="1">
        <v>200019606674067</v>
      </c>
      <c r="L156" s="2">
        <v>30000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861</v>
      </c>
      <c r="X156">
        <v>912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f t="shared" si="2"/>
        <v>0</v>
      </c>
      <c r="AG156">
        <f t="shared" si="2"/>
        <v>0</v>
      </c>
      <c r="AH156" s="2">
        <v>1773</v>
      </c>
      <c r="AI156" s="2">
        <v>28227</v>
      </c>
      <c r="AJ156">
        <v>0</v>
      </c>
      <c r="AK156" t="s">
        <v>43</v>
      </c>
      <c r="AL156" t="s">
        <v>663</v>
      </c>
      <c r="AM156" t="s">
        <v>44</v>
      </c>
    </row>
    <row r="157" spans="1:39">
      <c r="A157" t="s">
        <v>773</v>
      </c>
      <c r="B157" t="s">
        <v>774</v>
      </c>
      <c r="C157" t="s">
        <v>775</v>
      </c>
      <c r="D157" t="s">
        <v>776</v>
      </c>
      <c r="E157">
        <v>37541</v>
      </c>
      <c r="F157" t="s">
        <v>38</v>
      </c>
      <c r="G157" t="s">
        <v>599</v>
      </c>
      <c r="H157" t="s">
        <v>777</v>
      </c>
      <c r="I157" s="1" t="s">
        <v>41</v>
      </c>
      <c r="J157" t="s">
        <v>42</v>
      </c>
      <c r="K157">
        <v>200019603919436</v>
      </c>
      <c r="L157" s="2">
        <v>25000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717.5</v>
      </c>
      <c r="X157">
        <v>760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f t="shared" si="2"/>
        <v>0</v>
      </c>
      <c r="AG157">
        <f t="shared" si="2"/>
        <v>0</v>
      </c>
      <c r="AH157" s="2">
        <v>1477.5</v>
      </c>
      <c r="AI157" s="2">
        <v>23522.5</v>
      </c>
      <c r="AJ157">
        <v>0</v>
      </c>
      <c r="AK157" t="s">
        <v>50</v>
      </c>
      <c r="AL157" t="s">
        <v>44</v>
      </c>
      <c r="AM157" t="s">
        <v>44</v>
      </c>
    </row>
    <row r="158" spans="1:39">
      <c r="A158" t="s">
        <v>778</v>
      </c>
      <c r="B158" t="s">
        <v>779</v>
      </c>
      <c r="C158" t="s">
        <v>780</v>
      </c>
      <c r="D158" t="s">
        <v>781</v>
      </c>
      <c r="E158">
        <v>37400</v>
      </c>
      <c r="F158" t="s">
        <v>38</v>
      </c>
      <c r="G158" t="s">
        <v>599</v>
      </c>
      <c r="H158" t="s">
        <v>782</v>
      </c>
      <c r="I158" s="1" t="s">
        <v>41</v>
      </c>
      <c r="J158" t="s">
        <v>42</v>
      </c>
      <c r="K158" s="1">
        <v>200019603706912</v>
      </c>
      <c r="L158" s="2">
        <v>50000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 s="2">
        <v>1854</v>
      </c>
      <c r="W158" s="2">
        <v>1435</v>
      </c>
      <c r="X158" s="2">
        <v>1520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f t="shared" si="2"/>
        <v>0</v>
      </c>
      <c r="AG158">
        <f t="shared" si="2"/>
        <v>0</v>
      </c>
      <c r="AH158" s="2">
        <v>4809</v>
      </c>
      <c r="AI158" s="2">
        <v>45191</v>
      </c>
      <c r="AJ158">
        <v>0</v>
      </c>
      <c r="AK158" t="s">
        <v>43</v>
      </c>
      <c r="AL158" t="s">
        <v>44</v>
      </c>
      <c r="AM158" t="s">
        <v>44</v>
      </c>
    </row>
    <row r="159" spans="1:39">
      <c r="A159" t="s">
        <v>783</v>
      </c>
      <c r="B159" t="s">
        <v>784</v>
      </c>
      <c r="C159" t="s">
        <v>785</v>
      </c>
      <c r="D159" t="s">
        <v>786</v>
      </c>
      <c r="E159">
        <v>38163</v>
      </c>
      <c r="F159" t="s">
        <v>38</v>
      </c>
      <c r="G159" t="s">
        <v>599</v>
      </c>
      <c r="H159" t="s">
        <v>787</v>
      </c>
      <c r="I159" t="s">
        <v>41</v>
      </c>
      <c r="J159" t="s">
        <v>42</v>
      </c>
      <c r="K159" s="1">
        <v>200019604959606</v>
      </c>
      <c r="L159" s="2">
        <v>20000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574</v>
      </c>
      <c r="X159">
        <v>608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f t="shared" si="2"/>
        <v>0</v>
      </c>
      <c r="AG159">
        <f t="shared" si="2"/>
        <v>0</v>
      </c>
      <c r="AH159" s="2">
        <v>1182</v>
      </c>
      <c r="AI159" s="2">
        <v>18818</v>
      </c>
      <c r="AJ159">
        <v>0</v>
      </c>
      <c r="AK159" t="s">
        <v>43</v>
      </c>
      <c r="AL159" t="s">
        <v>44</v>
      </c>
      <c r="AM159" t="s">
        <v>44</v>
      </c>
    </row>
    <row r="160" spans="1:39">
      <c r="A160" t="s">
        <v>788</v>
      </c>
      <c r="B160" t="s">
        <v>789</v>
      </c>
      <c r="C160" t="s">
        <v>790</v>
      </c>
      <c r="D160" t="s">
        <v>791</v>
      </c>
      <c r="E160">
        <v>39531</v>
      </c>
      <c r="F160" t="s">
        <v>38</v>
      </c>
      <c r="G160" t="s">
        <v>599</v>
      </c>
      <c r="H160" t="s">
        <v>792</v>
      </c>
      <c r="I160" s="1" t="s">
        <v>41</v>
      </c>
      <c r="J160" t="s">
        <v>42</v>
      </c>
      <c r="K160" s="1">
        <v>200019606674070</v>
      </c>
      <c r="L160" s="2">
        <v>20000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574</v>
      </c>
      <c r="X160">
        <v>608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f t="shared" si="2"/>
        <v>0</v>
      </c>
      <c r="AG160">
        <f t="shared" si="2"/>
        <v>0</v>
      </c>
      <c r="AH160" s="2">
        <v>1182</v>
      </c>
      <c r="AI160" s="2">
        <v>18818</v>
      </c>
      <c r="AJ160">
        <v>0</v>
      </c>
      <c r="AK160" t="s">
        <v>50</v>
      </c>
      <c r="AL160" t="s">
        <v>663</v>
      </c>
      <c r="AM160" t="s">
        <v>44</v>
      </c>
    </row>
    <row r="161" spans="1:39">
      <c r="A161" t="s">
        <v>793</v>
      </c>
      <c r="B161" t="s">
        <v>794</v>
      </c>
      <c r="C161" t="s">
        <v>795</v>
      </c>
      <c r="D161" t="s">
        <v>796</v>
      </c>
      <c r="E161">
        <v>25282</v>
      </c>
      <c r="F161" t="s">
        <v>38</v>
      </c>
      <c r="G161" t="s">
        <v>599</v>
      </c>
      <c r="H161" t="s">
        <v>797</v>
      </c>
      <c r="I161" s="1" t="s">
        <v>41</v>
      </c>
      <c r="J161" t="s">
        <v>42</v>
      </c>
      <c r="K161">
        <v>200019604821570</v>
      </c>
      <c r="L161" s="2">
        <v>30000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861</v>
      </c>
      <c r="X161">
        <v>912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f t="shared" si="2"/>
        <v>0</v>
      </c>
      <c r="AG161">
        <f t="shared" si="2"/>
        <v>0</v>
      </c>
      <c r="AH161" s="2">
        <v>1773</v>
      </c>
      <c r="AI161" s="2">
        <v>28227</v>
      </c>
      <c r="AJ161">
        <v>0</v>
      </c>
      <c r="AK161" t="s">
        <v>43</v>
      </c>
      <c r="AL161" t="s">
        <v>44</v>
      </c>
      <c r="AM161" t="s">
        <v>44</v>
      </c>
    </row>
    <row r="162" spans="1:39">
      <c r="A162" t="s">
        <v>798</v>
      </c>
      <c r="B162" t="s">
        <v>799</v>
      </c>
      <c r="C162" t="s">
        <v>800</v>
      </c>
      <c r="D162" t="s">
        <v>801</v>
      </c>
      <c r="E162">
        <v>30059</v>
      </c>
      <c r="F162" t="s">
        <v>38</v>
      </c>
      <c r="G162" t="s">
        <v>599</v>
      </c>
      <c r="H162" t="s">
        <v>644</v>
      </c>
      <c r="I162" s="1" t="s">
        <v>41</v>
      </c>
      <c r="J162" t="s">
        <v>42</v>
      </c>
      <c r="K162" s="1">
        <v>200019603706889</v>
      </c>
      <c r="L162" s="2">
        <v>35000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 s="2">
        <v>1004.5</v>
      </c>
      <c r="X162" s="2">
        <v>1064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f t="shared" si="2"/>
        <v>0</v>
      </c>
      <c r="AG162">
        <f t="shared" si="2"/>
        <v>0</v>
      </c>
      <c r="AH162" s="2">
        <v>2068.5</v>
      </c>
      <c r="AI162" s="2">
        <v>32931.5</v>
      </c>
      <c r="AJ162">
        <v>0</v>
      </c>
      <c r="AK162" t="s">
        <v>43</v>
      </c>
      <c r="AL162" t="s">
        <v>44</v>
      </c>
      <c r="AM162" t="s">
        <v>44</v>
      </c>
    </row>
    <row r="163" spans="1:39">
      <c r="A163" t="s">
        <v>802</v>
      </c>
      <c r="B163" t="s">
        <v>803</v>
      </c>
      <c r="C163" t="s">
        <v>804</v>
      </c>
      <c r="D163" t="s">
        <v>805</v>
      </c>
      <c r="E163">
        <v>40180</v>
      </c>
      <c r="F163" t="s">
        <v>38</v>
      </c>
      <c r="G163" t="s">
        <v>599</v>
      </c>
      <c r="H163" t="s">
        <v>49</v>
      </c>
      <c r="I163" s="1" t="s">
        <v>41</v>
      </c>
      <c r="J163" t="s">
        <v>42</v>
      </c>
      <c r="K163" s="1">
        <v>200019607595998</v>
      </c>
      <c r="L163" s="2">
        <v>35000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 s="2">
        <v>1004.5</v>
      </c>
      <c r="X163" s="2">
        <v>1064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f t="shared" si="2"/>
        <v>0</v>
      </c>
      <c r="AG163">
        <f t="shared" si="2"/>
        <v>0</v>
      </c>
      <c r="AH163" s="2">
        <v>2068.5</v>
      </c>
      <c r="AI163" s="2">
        <v>32931.5</v>
      </c>
      <c r="AJ163">
        <v>0</v>
      </c>
      <c r="AK163" t="s">
        <v>43</v>
      </c>
      <c r="AL163" t="s">
        <v>320</v>
      </c>
      <c r="AM163" t="s">
        <v>806</v>
      </c>
    </row>
    <row r="164" spans="1:39">
      <c r="A164" t="s">
        <v>807</v>
      </c>
      <c r="B164" t="s">
        <v>808</v>
      </c>
      <c r="C164" t="s">
        <v>809</v>
      </c>
      <c r="D164" t="s">
        <v>810</v>
      </c>
      <c r="E164">
        <v>37348</v>
      </c>
      <c r="F164" t="s">
        <v>38</v>
      </c>
      <c r="G164" t="s">
        <v>811</v>
      </c>
      <c r="H164" t="s">
        <v>71</v>
      </c>
      <c r="I164" s="1" t="s">
        <v>41</v>
      </c>
      <c r="J164" t="s">
        <v>42</v>
      </c>
      <c r="K164">
        <v>200019603481068</v>
      </c>
      <c r="L164" s="2">
        <v>100000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 s="2">
        <v>12105.44</v>
      </c>
      <c r="W164" s="2">
        <v>2870</v>
      </c>
      <c r="X164" s="2">
        <v>3040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f t="shared" si="2"/>
        <v>0</v>
      </c>
      <c r="AG164">
        <f t="shared" si="2"/>
        <v>0</v>
      </c>
      <c r="AH164" s="2">
        <v>18015.439999999999</v>
      </c>
      <c r="AI164" s="2">
        <v>81984.56</v>
      </c>
      <c r="AJ164">
        <v>0</v>
      </c>
      <c r="AK164" t="s">
        <v>43</v>
      </c>
      <c r="AL164" t="s">
        <v>44</v>
      </c>
      <c r="AM164" t="s">
        <v>44</v>
      </c>
    </row>
    <row r="165" spans="1:39">
      <c r="A165" t="s">
        <v>812</v>
      </c>
      <c r="B165" t="s">
        <v>813</v>
      </c>
      <c r="C165" t="s">
        <v>814</v>
      </c>
      <c r="D165" t="s">
        <v>815</v>
      </c>
      <c r="E165">
        <v>39312</v>
      </c>
      <c r="F165" t="s">
        <v>38</v>
      </c>
      <c r="G165" t="s">
        <v>811</v>
      </c>
      <c r="H165" t="s">
        <v>49</v>
      </c>
      <c r="I165" t="s">
        <v>41</v>
      </c>
      <c r="J165" t="s">
        <v>42</v>
      </c>
      <c r="K165" s="1">
        <v>200019606411002</v>
      </c>
      <c r="L165" s="2">
        <v>30000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861</v>
      </c>
      <c r="X165">
        <v>912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f t="shared" si="2"/>
        <v>0</v>
      </c>
      <c r="AG165">
        <f t="shared" si="2"/>
        <v>0</v>
      </c>
      <c r="AH165" s="2">
        <v>1773</v>
      </c>
      <c r="AI165" s="2">
        <v>28227</v>
      </c>
      <c r="AJ165">
        <v>0</v>
      </c>
      <c r="AK165" t="s">
        <v>50</v>
      </c>
      <c r="AL165" t="s">
        <v>816</v>
      </c>
      <c r="AM165" t="s">
        <v>44</v>
      </c>
    </row>
    <row r="166" spans="1:39">
      <c r="A166" t="s">
        <v>817</v>
      </c>
      <c r="B166" t="s">
        <v>818</v>
      </c>
      <c r="C166" t="s">
        <v>819</v>
      </c>
      <c r="D166" t="s">
        <v>820</v>
      </c>
      <c r="E166">
        <v>23537</v>
      </c>
      <c r="F166" t="s">
        <v>38</v>
      </c>
      <c r="G166" t="s">
        <v>821</v>
      </c>
      <c r="H166" t="s">
        <v>448</v>
      </c>
      <c r="I166" s="1" t="s">
        <v>41</v>
      </c>
      <c r="J166" t="s">
        <v>42</v>
      </c>
      <c r="K166" s="1">
        <v>200013200253899</v>
      </c>
      <c r="L166" s="2">
        <v>37000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19.25</v>
      </c>
      <c r="W166" s="2">
        <v>1061.9000000000001</v>
      </c>
      <c r="X166" s="2">
        <v>1124.8</v>
      </c>
      <c r="Y166">
        <v>0</v>
      </c>
      <c r="Z166">
        <v>0</v>
      </c>
      <c r="AA166" s="2">
        <v>9057.7199999999993</v>
      </c>
      <c r="AB166">
        <v>0</v>
      </c>
      <c r="AC166">
        <v>0</v>
      </c>
      <c r="AD166">
        <v>0</v>
      </c>
      <c r="AE166">
        <v>0</v>
      </c>
      <c r="AF166">
        <f t="shared" si="2"/>
        <v>0</v>
      </c>
      <c r="AG166">
        <f t="shared" si="2"/>
        <v>0</v>
      </c>
      <c r="AH166" s="2">
        <v>11263.67</v>
      </c>
      <c r="AI166" s="2">
        <v>25736.33</v>
      </c>
      <c r="AJ166">
        <v>0</v>
      </c>
      <c r="AK166" t="s">
        <v>50</v>
      </c>
      <c r="AL166" t="s">
        <v>44</v>
      </c>
      <c r="AM166" t="s">
        <v>44</v>
      </c>
    </row>
    <row r="167" spans="1:39">
      <c r="A167" t="s">
        <v>822</v>
      </c>
      <c r="B167" t="s">
        <v>823</v>
      </c>
      <c r="C167" t="s">
        <v>824</v>
      </c>
      <c r="D167" t="s">
        <v>825</v>
      </c>
      <c r="E167">
        <v>26740</v>
      </c>
      <c r="F167" t="s">
        <v>38</v>
      </c>
      <c r="G167" t="s">
        <v>821</v>
      </c>
      <c r="H167" t="s">
        <v>49</v>
      </c>
      <c r="I167" t="s">
        <v>41</v>
      </c>
      <c r="J167" t="s">
        <v>42</v>
      </c>
      <c r="K167">
        <v>200013200253750</v>
      </c>
      <c r="L167" s="2">
        <v>30000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861</v>
      </c>
      <c r="X167">
        <v>912</v>
      </c>
      <c r="Y167" s="2">
        <v>1715.46</v>
      </c>
      <c r="Z167">
        <v>0</v>
      </c>
      <c r="AA167" s="2">
        <v>4032.73</v>
      </c>
      <c r="AB167">
        <v>0</v>
      </c>
      <c r="AC167">
        <v>0</v>
      </c>
      <c r="AD167">
        <v>0</v>
      </c>
      <c r="AE167">
        <v>0</v>
      </c>
      <c r="AF167">
        <f t="shared" si="2"/>
        <v>0</v>
      </c>
      <c r="AG167">
        <f t="shared" si="2"/>
        <v>0</v>
      </c>
      <c r="AH167" s="2">
        <v>7521.19</v>
      </c>
      <c r="AI167" s="2">
        <v>22478.81</v>
      </c>
      <c r="AJ167">
        <v>0</v>
      </c>
      <c r="AK167" t="s">
        <v>43</v>
      </c>
      <c r="AL167" t="s">
        <v>44</v>
      </c>
      <c r="AM167" t="s">
        <v>44</v>
      </c>
    </row>
    <row r="168" spans="1:39">
      <c r="A168" t="s">
        <v>826</v>
      </c>
      <c r="B168" t="s">
        <v>827</v>
      </c>
      <c r="C168" t="s">
        <v>828</v>
      </c>
      <c r="D168" t="s">
        <v>829</v>
      </c>
      <c r="E168">
        <v>37335</v>
      </c>
      <c r="F168" t="s">
        <v>38</v>
      </c>
      <c r="G168" t="s">
        <v>821</v>
      </c>
      <c r="H168" t="s">
        <v>830</v>
      </c>
      <c r="I168" s="1" t="s">
        <v>41</v>
      </c>
      <c r="J168" t="s">
        <v>42</v>
      </c>
      <c r="K168" s="1">
        <v>200019603475883</v>
      </c>
      <c r="L168" s="2">
        <v>70000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 s="2">
        <v>5368.45</v>
      </c>
      <c r="W168" s="2">
        <v>2009</v>
      </c>
      <c r="X168" s="2">
        <v>2128</v>
      </c>
      <c r="Y168">
        <v>0</v>
      </c>
      <c r="Z168" s="2">
        <v>3895.2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f t="shared" si="2"/>
        <v>0</v>
      </c>
      <c r="AG168">
        <f t="shared" si="2"/>
        <v>0</v>
      </c>
      <c r="AH168" s="2">
        <v>13400.65</v>
      </c>
      <c r="AI168" s="2">
        <v>56599.35</v>
      </c>
      <c r="AJ168">
        <v>0</v>
      </c>
      <c r="AK168" t="s">
        <v>50</v>
      </c>
      <c r="AL168" t="s">
        <v>44</v>
      </c>
      <c r="AM168" t="s">
        <v>44</v>
      </c>
    </row>
    <row r="169" spans="1:39">
      <c r="A169" t="s">
        <v>831</v>
      </c>
      <c r="B169" t="s">
        <v>832</v>
      </c>
      <c r="C169" t="s">
        <v>833</v>
      </c>
      <c r="D169" t="s">
        <v>834</v>
      </c>
      <c r="E169">
        <v>39192</v>
      </c>
      <c r="F169" t="s">
        <v>38</v>
      </c>
      <c r="G169" t="s">
        <v>835</v>
      </c>
      <c r="H169" t="s">
        <v>836</v>
      </c>
      <c r="I169" s="1" t="s">
        <v>41</v>
      </c>
      <c r="J169" t="s">
        <v>42</v>
      </c>
      <c r="K169" s="1">
        <v>200019606339639</v>
      </c>
      <c r="L169" s="2">
        <v>38000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160.38</v>
      </c>
      <c r="W169" s="2">
        <v>1090.5999999999999</v>
      </c>
      <c r="X169" s="2">
        <v>1155.2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f t="shared" si="2"/>
        <v>0</v>
      </c>
      <c r="AG169">
        <f t="shared" si="2"/>
        <v>0</v>
      </c>
      <c r="AH169" s="2">
        <v>2406.1799999999998</v>
      </c>
      <c r="AI169" s="2">
        <v>35593.82</v>
      </c>
      <c r="AJ169">
        <v>0</v>
      </c>
      <c r="AK169" t="s">
        <v>50</v>
      </c>
      <c r="AL169" t="s">
        <v>44</v>
      </c>
      <c r="AM169" t="s">
        <v>44</v>
      </c>
    </row>
    <row r="170" spans="1:39">
      <c r="A170" t="s">
        <v>837</v>
      </c>
      <c r="B170" t="s">
        <v>838</v>
      </c>
      <c r="C170" t="s">
        <v>839</v>
      </c>
      <c r="D170" t="s">
        <v>840</v>
      </c>
      <c r="E170">
        <v>39191</v>
      </c>
      <c r="F170" t="s">
        <v>38</v>
      </c>
      <c r="G170" t="s">
        <v>835</v>
      </c>
      <c r="H170" t="s">
        <v>448</v>
      </c>
      <c r="I170" s="1" t="s">
        <v>41</v>
      </c>
      <c r="J170" t="s">
        <v>42</v>
      </c>
      <c r="K170" s="1">
        <v>200019606339636</v>
      </c>
      <c r="L170" s="2">
        <v>35000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 s="2">
        <v>1004.5</v>
      </c>
      <c r="X170" s="2">
        <v>1064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f t="shared" si="2"/>
        <v>0</v>
      </c>
      <c r="AG170">
        <f t="shared" si="2"/>
        <v>0</v>
      </c>
      <c r="AH170" s="2">
        <v>2068.5</v>
      </c>
      <c r="AI170" s="2">
        <v>32931.5</v>
      </c>
      <c r="AJ170">
        <v>0</v>
      </c>
      <c r="AK170" t="s">
        <v>50</v>
      </c>
      <c r="AL170" t="s">
        <v>841</v>
      </c>
      <c r="AM170" t="s">
        <v>320</v>
      </c>
    </row>
    <row r="171" spans="1:39">
      <c r="A171" t="s">
        <v>842</v>
      </c>
      <c r="B171" t="s">
        <v>843</v>
      </c>
      <c r="C171" t="s">
        <v>844</v>
      </c>
      <c r="D171" t="s">
        <v>845</v>
      </c>
      <c r="E171">
        <v>39190</v>
      </c>
      <c r="F171" t="s">
        <v>38</v>
      </c>
      <c r="G171" t="s">
        <v>835</v>
      </c>
      <c r="H171" t="s">
        <v>168</v>
      </c>
      <c r="I171" s="1" t="s">
        <v>41</v>
      </c>
      <c r="J171" t="s">
        <v>42</v>
      </c>
      <c r="K171">
        <v>200019606339628</v>
      </c>
      <c r="L171" s="2">
        <v>100000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 s="2">
        <v>12105.44</v>
      </c>
      <c r="W171" s="2">
        <v>2870</v>
      </c>
      <c r="X171" s="2">
        <v>3040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f t="shared" si="2"/>
        <v>0</v>
      </c>
      <c r="AG171">
        <f t="shared" si="2"/>
        <v>0</v>
      </c>
      <c r="AH171" s="2">
        <v>18015.439999999999</v>
      </c>
      <c r="AI171" s="2">
        <v>81984.56</v>
      </c>
      <c r="AJ171">
        <v>0</v>
      </c>
      <c r="AK171" t="s">
        <v>43</v>
      </c>
      <c r="AL171" t="s">
        <v>841</v>
      </c>
      <c r="AM171" t="s">
        <v>320</v>
      </c>
    </row>
    <row r="172" spans="1:39">
      <c r="A172" t="s">
        <v>846</v>
      </c>
      <c r="B172" t="s">
        <v>847</v>
      </c>
      <c r="C172" t="s">
        <v>848</v>
      </c>
      <c r="D172" t="s">
        <v>849</v>
      </c>
      <c r="E172">
        <v>37523</v>
      </c>
      <c r="F172" t="s">
        <v>38</v>
      </c>
      <c r="G172" t="s">
        <v>835</v>
      </c>
      <c r="H172" t="s">
        <v>850</v>
      </c>
      <c r="I172" s="1" t="s">
        <v>41</v>
      </c>
      <c r="J172" t="s">
        <v>42</v>
      </c>
      <c r="K172" s="1">
        <v>200019603919421</v>
      </c>
      <c r="L172" s="2">
        <v>120000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 s="2">
        <v>16809.939999999999</v>
      </c>
      <c r="W172" s="2">
        <v>3444</v>
      </c>
      <c r="X172" s="2">
        <v>3648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f t="shared" si="2"/>
        <v>0</v>
      </c>
      <c r="AG172">
        <f t="shared" si="2"/>
        <v>0</v>
      </c>
      <c r="AH172" s="2">
        <v>23901.94</v>
      </c>
      <c r="AI172" s="2">
        <v>96098.06</v>
      </c>
      <c r="AJ172">
        <v>0</v>
      </c>
      <c r="AK172" t="s">
        <v>43</v>
      </c>
      <c r="AL172" t="s">
        <v>44</v>
      </c>
      <c r="AM172" t="s">
        <v>44</v>
      </c>
    </row>
    <row r="173" spans="1:39">
      <c r="A173" t="s">
        <v>851</v>
      </c>
      <c r="B173" t="s">
        <v>852</v>
      </c>
      <c r="C173" t="s">
        <v>853</v>
      </c>
      <c r="D173" t="s">
        <v>854</v>
      </c>
      <c r="E173">
        <v>37813</v>
      </c>
      <c r="F173" t="s">
        <v>38</v>
      </c>
      <c r="G173" t="s">
        <v>855</v>
      </c>
      <c r="H173" t="s">
        <v>856</v>
      </c>
      <c r="I173" s="1" t="s">
        <v>41</v>
      </c>
      <c r="J173" t="s">
        <v>42</v>
      </c>
      <c r="K173" s="1">
        <v>200019604254698</v>
      </c>
      <c r="L173" s="2">
        <v>50000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 s="2">
        <v>1854</v>
      </c>
      <c r="W173" s="2">
        <v>1435</v>
      </c>
      <c r="X173" s="2">
        <v>1520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f t="shared" si="2"/>
        <v>0</v>
      </c>
      <c r="AG173">
        <f t="shared" si="2"/>
        <v>0</v>
      </c>
      <c r="AH173" s="2">
        <v>4809</v>
      </c>
      <c r="AI173" s="2">
        <v>45191</v>
      </c>
      <c r="AJ173">
        <v>0</v>
      </c>
      <c r="AK173" t="s">
        <v>50</v>
      </c>
      <c r="AL173" t="s">
        <v>44</v>
      </c>
      <c r="AM173" t="s">
        <v>44</v>
      </c>
    </row>
    <row r="174" spans="1:39">
      <c r="A174" t="s">
        <v>857</v>
      </c>
      <c r="B174" t="s">
        <v>858</v>
      </c>
      <c r="C174" t="s">
        <v>859</v>
      </c>
      <c r="D174" t="s">
        <v>860</v>
      </c>
      <c r="E174">
        <v>37806</v>
      </c>
      <c r="F174" t="s">
        <v>38</v>
      </c>
      <c r="G174" t="s">
        <v>855</v>
      </c>
      <c r="H174" t="s">
        <v>861</v>
      </c>
      <c r="I174" s="1" t="s">
        <v>41</v>
      </c>
      <c r="J174" t="s">
        <v>42</v>
      </c>
      <c r="K174" s="1">
        <v>200019604254686</v>
      </c>
      <c r="L174" s="2">
        <v>50000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 s="2">
        <v>1854</v>
      </c>
      <c r="W174" s="2">
        <v>1435</v>
      </c>
      <c r="X174" s="2">
        <v>1520</v>
      </c>
      <c r="Y174">
        <v>0</v>
      </c>
      <c r="Z174">
        <v>0</v>
      </c>
      <c r="AA174" s="2">
        <v>4152.75</v>
      </c>
      <c r="AB174">
        <v>0</v>
      </c>
      <c r="AC174">
        <v>0</v>
      </c>
      <c r="AD174">
        <v>0</v>
      </c>
      <c r="AE174">
        <v>0</v>
      </c>
      <c r="AF174">
        <f t="shared" si="2"/>
        <v>0</v>
      </c>
      <c r="AG174">
        <f t="shared" si="2"/>
        <v>0</v>
      </c>
      <c r="AH174" s="2">
        <v>8961.75</v>
      </c>
      <c r="AI174" s="2">
        <v>41038.25</v>
      </c>
      <c r="AJ174">
        <v>0</v>
      </c>
      <c r="AK174" t="s">
        <v>50</v>
      </c>
      <c r="AL174" t="s">
        <v>44</v>
      </c>
      <c r="AM174" t="s">
        <v>44</v>
      </c>
    </row>
    <row r="175" spans="1:39">
      <c r="A175" t="s">
        <v>862</v>
      </c>
      <c r="B175" t="s">
        <v>863</v>
      </c>
      <c r="C175" t="s">
        <v>864</v>
      </c>
      <c r="D175" t="s">
        <v>865</v>
      </c>
      <c r="E175">
        <v>37805</v>
      </c>
      <c r="F175" t="s">
        <v>38</v>
      </c>
      <c r="G175" t="s">
        <v>855</v>
      </c>
      <c r="H175" t="s">
        <v>866</v>
      </c>
      <c r="I175" s="1" t="s">
        <v>41</v>
      </c>
      <c r="J175" t="s">
        <v>42</v>
      </c>
      <c r="K175" s="1">
        <v>200019604254715</v>
      </c>
      <c r="L175" s="2">
        <v>50000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 s="2">
        <v>1854</v>
      </c>
      <c r="W175" s="2">
        <v>1435</v>
      </c>
      <c r="X175" s="2">
        <v>1520</v>
      </c>
      <c r="Y175">
        <v>0</v>
      </c>
      <c r="Z175">
        <v>0</v>
      </c>
      <c r="AA175" s="2">
        <v>5000</v>
      </c>
      <c r="AB175">
        <v>0</v>
      </c>
      <c r="AC175">
        <v>0</v>
      </c>
      <c r="AD175">
        <v>0</v>
      </c>
      <c r="AE175">
        <v>0</v>
      </c>
      <c r="AF175">
        <f t="shared" si="2"/>
        <v>0</v>
      </c>
      <c r="AG175">
        <f t="shared" si="2"/>
        <v>0</v>
      </c>
      <c r="AH175" s="2">
        <v>9809</v>
      </c>
      <c r="AI175" s="2">
        <v>40191</v>
      </c>
      <c r="AJ175">
        <v>0</v>
      </c>
      <c r="AK175" t="s">
        <v>50</v>
      </c>
      <c r="AL175" t="s">
        <v>44</v>
      </c>
      <c r="AM175" t="s">
        <v>44</v>
      </c>
    </row>
    <row r="176" spans="1:39">
      <c r="A176" t="s">
        <v>867</v>
      </c>
      <c r="B176" t="s">
        <v>868</v>
      </c>
      <c r="C176" t="s">
        <v>869</v>
      </c>
      <c r="D176" t="s">
        <v>870</v>
      </c>
      <c r="E176">
        <v>37815</v>
      </c>
      <c r="F176" t="s">
        <v>38</v>
      </c>
      <c r="G176" t="s">
        <v>855</v>
      </c>
      <c r="H176" t="s">
        <v>871</v>
      </c>
      <c r="I176" t="s">
        <v>41</v>
      </c>
      <c r="J176" t="s">
        <v>42</v>
      </c>
      <c r="K176">
        <v>200019604254682</v>
      </c>
      <c r="L176" s="2">
        <v>50000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 s="2">
        <v>1854</v>
      </c>
      <c r="W176" s="2">
        <v>1435</v>
      </c>
      <c r="X176" s="2">
        <v>1520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f t="shared" si="2"/>
        <v>0</v>
      </c>
      <c r="AG176">
        <f t="shared" si="2"/>
        <v>0</v>
      </c>
      <c r="AH176" s="2">
        <v>4809</v>
      </c>
      <c r="AI176" s="2">
        <v>45191</v>
      </c>
      <c r="AJ176">
        <v>0</v>
      </c>
      <c r="AK176" t="s">
        <v>50</v>
      </c>
      <c r="AL176" t="s">
        <v>44</v>
      </c>
      <c r="AM176" t="s">
        <v>44</v>
      </c>
    </row>
    <row r="177" spans="1:39">
      <c r="A177" t="s">
        <v>872</v>
      </c>
      <c r="B177" t="s">
        <v>873</v>
      </c>
      <c r="C177" t="s">
        <v>874</v>
      </c>
      <c r="D177" t="s">
        <v>875</v>
      </c>
      <c r="E177">
        <v>37809</v>
      </c>
      <c r="F177" t="s">
        <v>38</v>
      </c>
      <c r="G177" t="s">
        <v>855</v>
      </c>
      <c r="H177" t="s">
        <v>876</v>
      </c>
      <c r="I177" t="s">
        <v>41</v>
      </c>
      <c r="J177" t="s">
        <v>42</v>
      </c>
      <c r="K177">
        <v>200019604254710</v>
      </c>
      <c r="L177" s="2">
        <v>50000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 s="2">
        <v>1854</v>
      </c>
      <c r="W177" s="2">
        <v>1435</v>
      </c>
      <c r="X177" s="2">
        <v>1520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f t="shared" si="2"/>
        <v>0</v>
      </c>
      <c r="AG177">
        <f t="shared" si="2"/>
        <v>0</v>
      </c>
      <c r="AH177" s="2">
        <v>4809</v>
      </c>
      <c r="AI177" s="2">
        <v>45191</v>
      </c>
      <c r="AJ177">
        <v>0</v>
      </c>
      <c r="AK177" t="s">
        <v>43</v>
      </c>
      <c r="AL177" t="s">
        <v>44</v>
      </c>
      <c r="AM177" t="s">
        <v>44</v>
      </c>
    </row>
    <row r="178" spans="1:39">
      <c r="A178" t="s">
        <v>877</v>
      </c>
      <c r="B178" t="s">
        <v>878</v>
      </c>
      <c r="C178" t="s">
        <v>879</v>
      </c>
      <c r="D178" t="s">
        <v>880</v>
      </c>
      <c r="E178">
        <v>37814</v>
      </c>
      <c r="F178" t="s">
        <v>38</v>
      </c>
      <c r="G178" t="s">
        <v>855</v>
      </c>
      <c r="H178" t="s">
        <v>871</v>
      </c>
      <c r="I178" s="1" t="s">
        <v>41</v>
      </c>
      <c r="J178" t="s">
        <v>42</v>
      </c>
      <c r="K178" s="1">
        <v>200019604254706</v>
      </c>
      <c r="L178" s="2">
        <v>50000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 s="2">
        <v>1854</v>
      </c>
      <c r="W178" s="2">
        <v>1435</v>
      </c>
      <c r="X178" s="2">
        <v>1520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f t="shared" si="2"/>
        <v>0</v>
      </c>
      <c r="AG178">
        <f t="shared" si="2"/>
        <v>0</v>
      </c>
      <c r="AH178" s="2">
        <v>4809</v>
      </c>
      <c r="AI178" s="2">
        <v>45191</v>
      </c>
      <c r="AJ178">
        <v>0</v>
      </c>
      <c r="AK178" t="s">
        <v>50</v>
      </c>
      <c r="AL178" t="s">
        <v>44</v>
      </c>
      <c r="AM178" t="s">
        <v>44</v>
      </c>
    </row>
    <row r="179" spans="1:39">
      <c r="A179" t="s">
        <v>881</v>
      </c>
      <c r="B179" t="s">
        <v>882</v>
      </c>
      <c r="C179" t="s">
        <v>883</v>
      </c>
      <c r="D179" t="s">
        <v>884</v>
      </c>
      <c r="E179">
        <v>37810</v>
      </c>
      <c r="F179" t="s">
        <v>38</v>
      </c>
      <c r="G179" t="s">
        <v>855</v>
      </c>
      <c r="H179" t="s">
        <v>885</v>
      </c>
      <c r="I179" s="1" t="s">
        <v>41</v>
      </c>
      <c r="J179" t="s">
        <v>42</v>
      </c>
      <c r="K179" s="1">
        <v>200019604254684</v>
      </c>
      <c r="L179" s="2">
        <v>50000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 s="2">
        <v>1854</v>
      </c>
      <c r="W179" s="2">
        <v>1435</v>
      </c>
      <c r="X179" s="2">
        <v>1520</v>
      </c>
      <c r="Y179">
        <v>0</v>
      </c>
      <c r="Z179">
        <v>0</v>
      </c>
      <c r="AA179" s="2">
        <v>31468.01</v>
      </c>
      <c r="AB179">
        <v>0</v>
      </c>
      <c r="AC179">
        <v>0</v>
      </c>
      <c r="AD179">
        <v>0</v>
      </c>
      <c r="AE179">
        <v>0</v>
      </c>
      <c r="AF179">
        <f t="shared" si="2"/>
        <v>0</v>
      </c>
      <c r="AG179">
        <f t="shared" si="2"/>
        <v>0</v>
      </c>
      <c r="AH179" s="2">
        <v>36277.01</v>
      </c>
      <c r="AI179" s="2">
        <v>13722.99</v>
      </c>
      <c r="AJ179">
        <v>0</v>
      </c>
      <c r="AK179" t="s">
        <v>43</v>
      </c>
      <c r="AL179" t="s">
        <v>44</v>
      </c>
      <c r="AM179" t="s">
        <v>44</v>
      </c>
    </row>
    <row r="180" spans="1:39">
      <c r="A180" t="s">
        <v>886</v>
      </c>
      <c r="B180" t="s">
        <v>887</v>
      </c>
      <c r="C180" t="s">
        <v>888</v>
      </c>
      <c r="D180" t="s">
        <v>889</v>
      </c>
      <c r="E180">
        <v>37807</v>
      </c>
      <c r="F180" t="s">
        <v>38</v>
      </c>
      <c r="G180" t="s">
        <v>855</v>
      </c>
      <c r="H180" t="s">
        <v>890</v>
      </c>
      <c r="I180" t="s">
        <v>41</v>
      </c>
      <c r="J180" t="s">
        <v>42</v>
      </c>
      <c r="K180">
        <v>200019604254712</v>
      </c>
      <c r="L180" s="2">
        <v>50000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 s="2">
        <v>1854</v>
      </c>
      <c r="W180" s="2">
        <v>1435</v>
      </c>
      <c r="X180" s="2">
        <v>1520</v>
      </c>
      <c r="Y180">
        <v>0</v>
      </c>
      <c r="Z180">
        <v>0</v>
      </c>
      <c r="AA180" s="2">
        <v>5000</v>
      </c>
      <c r="AB180">
        <v>0</v>
      </c>
      <c r="AC180">
        <v>0</v>
      </c>
      <c r="AD180">
        <v>0</v>
      </c>
      <c r="AE180">
        <v>0</v>
      </c>
      <c r="AF180">
        <f t="shared" si="2"/>
        <v>0</v>
      </c>
      <c r="AG180">
        <f t="shared" si="2"/>
        <v>0</v>
      </c>
      <c r="AH180" s="2">
        <v>9809</v>
      </c>
      <c r="AI180" s="2">
        <v>40191</v>
      </c>
      <c r="AJ180">
        <v>0</v>
      </c>
      <c r="AK180" t="s">
        <v>50</v>
      </c>
      <c r="AL180" t="s">
        <v>44</v>
      </c>
      <c r="AM180" t="s">
        <v>44</v>
      </c>
    </row>
    <row r="181" spans="1:39">
      <c r="A181" t="s">
        <v>891</v>
      </c>
      <c r="B181" t="s">
        <v>892</v>
      </c>
      <c r="C181" t="s">
        <v>893</v>
      </c>
      <c r="D181" t="s">
        <v>894</v>
      </c>
      <c r="E181">
        <v>37812</v>
      </c>
      <c r="F181" t="s">
        <v>38</v>
      </c>
      <c r="G181" t="s">
        <v>855</v>
      </c>
      <c r="H181" t="s">
        <v>895</v>
      </c>
      <c r="I181" s="1" t="s">
        <v>41</v>
      </c>
      <c r="J181" t="s">
        <v>42</v>
      </c>
      <c r="K181" s="1">
        <v>200019604254690</v>
      </c>
      <c r="L181" s="2">
        <v>50000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2">
        <v>1854</v>
      </c>
      <c r="W181" s="2">
        <v>1435</v>
      </c>
      <c r="X181" s="2">
        <v>1520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f t="shared" si="2"/>
        <v>0</v>
      </c>
      <c r="AG181">
        <f t="shared" si="2"/>
        <v>0</v>
      </c>
      <c r="AH181" s="2">
        <v>4809</v>
      </c>
      <c r="AI181" s="2">
        <v>45191</v>
      </c>
      <c r="AJ181">
        <v>0</v>
      </c>
      <c r="AK181" t="s">
        <v>43</v>
      </c>
      <c r="AL181" t="s">
        <v>44</v>
      </c>
      <c r="AM181" t="s">
        <v>44</v>
      </c>
    </row>
    <row r="182" spans="1:39">
      <c r="A182" t="s">
        <v>896</v>
      </c>
      <c r="B182" t="s">
        <v>897</v>
      </c>
      <c r="C182" t="s">
        <v>898</v>
      </c>
      <c r="D182" t="s">
        <v>899</v>
      </c>
      <c r="E182">
        <v>37808</v>
      </c>
      <c r="F182" t="s">
        <v>38</v>
      </c>
      <c r="G182" t="s">
        <v>855</v>
      </c>
      <c r="H182" t="s">
        <v>900</v>
      </c>
      <c r="I182" s="1" t="s">
        <v>41</v>
      </c>
      <c r="J182" t="s">
        <v>42</v>
      </c>
      <c r="K182" s="1">
        <v>200019604254693</v>
      </c>
      <c r="L182" s="2">
        <v>50000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2">
        <v>1596.68</v>
      </c>
      <c r="W182" s="2">
        <v>1435</v>
      </c>
      <c r="X182" s="2">
        <v>1520</v>
      </c>
      <c r="Y182" s="2">
        <v>1715.46</v>
      </c>
      <c r="Z182">
        <v>0</v>
      </c>
      <c r="AA182" s="2">
        <v>8000</v>
      </c>
      <c r="AB182">
        <v>0</v>
      </c>
      <c r="AC182">
        <v>0</v>
      </c>
      <c r="AD182">
        <v>0</v>
      </c>
      <c r="AE182">
        <v>0</v>
      </c>
      <c r="AF182">
        <f t="shared" si="2"/>
        <v>0</v>
      </c>
      <c r="AG182">
        <f t="shared" si="2"/>
        <v>0</v>
      </c>
      <c r="AH182" s="2">
        <v>14267.14</v>
      </c>
      <c r="AI182" s="2">
        <v>35732.86</v>
      </c>
      <c r="AJ182">
        <v>0</v>
      </c>
      <c r="AK182" t="s">
        <v>50</v>
      </c>
      <c r="AL182" t="s">
        <v>44</v>
      </c>
      <c r="AM182" t="s">
        <v>44</v>
      </c>
    </row>
    <row r="183" spans="1:39">
      <c r="A183" t="s">
        <v>901</v>
      </c>
      <c r="B183" t="s">
        <v>902</v>
      </c>
      <c r="C183" t="s">
        <v>903</v>
      </c>
      <c r="D183" t="s">
        <v>904</v>
      </c>
      <c r="E183">
        <v>37811</v>
      </c>
      <c r="F183" t="s">
        <v>38</v>
      </c>
      <c r="G183" t="s">
        <v>855</v>
      </c>
      <c r="H183" t="s">
        <v>895</v>
      </c>
      <c r="I183" t="s">
        <v>41</v>
      </c>
      <c r="J183" t="s">
        <v>42</v>
      </c>
      <c r="K183" s="1">
        <v>200019604254680</v>
      </c>
      <c r="L183" s="2">
        <v>50000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 s="2">
        <v>1854</v>
      </c>
      <c r="W183" s="2">
        <v>1435</v>
      </c>
      <c r="X183" s="2">
        <v>1520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f t="shared" si="2"/>
        <v>0</v>
      </c>
      <c r="AG183">
        <f t="shared" si="2"/>
        <v>0</v>
      </c>
      <c r="AH183" s="2">
        <v>4809</v>
      </c>
      <c r="AI183" s="2">
        <v>45191</v>
      </c>
      <c r="AJ183">
        <v>0</v>
      </c>
      <c r="AK183" t="s">
        <v>50</v>
      </c>
      <c r="AL183" t="s">
        <v>44</v>
      </c>
      <c r="AM183" t="s">
        <v>44</v>
      </c>
    </row>
    <row r="184" spans="1:39">
      <c r="A184" t="s">
        <v>905</v>
      </c>
      <c r="B184" t="s">
        <v>906</v>
      </c>
      <c r="C184" t="s">
        <v>907</v>
      </c>
      <c r="D184" t="s">
        <v>908</v>
      </c>
      <c r="E184">
        <v>19805</v>
      </c>
      <c r="F184" t="s">
        <v>38</v>
      </c>
      <c r="G184" t="s">
        <v>909</v>
      </c>
      <c r="H184" t="s">
        <v>201</v>
      </c>
      <c r="I184" s="1" t="s">
        <v>41</v>
      </c>
      <c r="J184" t="s">
        <v>42</v>
      </c>
      <c r="K184" s="1">
        <v>200013200286510</v>
      </c>
      <c r="L184" s="2">
        <v>65000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 s="2">
        <v>4427.55</v>
      </c>
      <c r="W184" s="2">
        <v>1865.5</v>
      </c>
      <c r="X184" s="2">
        <v>1976</v>
      </c>
      <c r="Y184">
        <v>0</v>
      </c>
      <c r="Z184">
        <v>0</v>
      </c>
      <c r="AA184" s="2">
        <v>6704.23</v>
      </c>
      <c r="AB184">
        <v>500</v>
      </c>
      <c r="AC184">
        <v>0</v>
      </c>
      <c r="AD184">
        <v>0</v>
      </c>
      <c r="AE184">
        <v>0</v>
      </c>
      <c r="AF184">
        <f t="shared" si="2"/>
        <v>500</v>
      </c>
      <c r="AG184">
        <f t="shared" si="2"/>
        <v>500</v>
      </c>
      <c r="AH184" s="2">
        <v>15473.28</v>
      </c>
      <c r="AI184" s="2">
        <v>49526.720000000001</v>
      </c>
      <c r="AJ184">
        <v>0</v>
      </c>
      <c r="AK184" t="s">
        <v>43</v>
      </c>
      <c r="AL184" t="s">
        <v>44</v>
      </c>
      <c r="AM184" t="s">
        <v>44</v>
      </c>
    </row>
    <row r="185" spans="1:39">
      <c r="A185" t="s">
        <v>910</v>
      </c>
      <c r="B185" t="s">
        <v>911</v>
      </c>
      <c r="C185" t="s">
        <v>912</v>
      </c>
      <c r="D185" t="s">
        <v>913</v>
      </c>
      <c r="E185">
        <v>2060</v>
      </c>
      <c r="F185" t="s">
        <v>38</v>
      </c>
      <c r="G185" t="s">
        <v>914</v>
      </c>
      <c r="H185" t="s">
        <v>201</v>
      </c>
      <c r="I185" s="1" t="s">
        <v>41</v>
      </c>
      <c r="J185" t="s">
        <v>42</v>
      </c>
      <c r="K185" s="1">
        <v>200013200259165</v>
      </c>
      <c r="L185" s="2">
        <v>65000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 s="2">
        <v>4427.55</v>
      </c>
      <c r="W185" s="2">
        <v>1865.5</v>
      </c>
      <c r="X185" s="2">
        <v>1976</v>
      </c>
      <c r="Y185">
        <v>0</v>
      </c>
      <c r="Z185">
        <v>0</v>
      </c>
      <c r="AA185" s="2">
        <v>6470.06</v>
      </c>
      <c r="AB185">
        <v>0</v>
      </c>
      <c r="AC185">
        <v>0</v>
      </c>
      <c r="AD185">
        <v>0</v>
      </c>
      <c r="AE185">
        <v>0</v>
      </c>
      <c r="AF185">
        <f t="shared" si="2"/>
        <v>0</v>
      </c>
      <c r="AG185">
        <f t="shared" si="2"/>
        <v>0</v>
      </c>
      <c r="AH185" s="2">
        <v>14739.11</v>
      </c>
      <c r="AI185" s="2">
        <v>50260.89</v>
      </c>
      <c r="AJ185">
        <v>0</v>
      </c>
      <c r="AK185" t="s">
        <v>50</v>
      </c>
      <c r="AL185" t="s">
        <v>44</v>
      </c>
      <c r="AM185" t="s">
        <v>44</v>
      </c>
    </row>
    <row r="186" spans="1:39">
      <c r="A186" t="s">
        <v>915</v>
      </c>
      <c r="B186" t="s">
        <v>916</v>
      </c>
      <c r="C186" t="s">
        <v>917</v>
      </c>
      <c r="D186" t="s">
        <v>918</v>
      </c>
      <c r="E186">
        <v>37336</v>
      </c>
      <c r="F186" t="s">
        <v>38</v>
      </c>
      <c r="G186" t="s">
        <v>919</v>
      </c>
      <c r="H186" t="s">
        <v>360</v>
      </c>
      <c r="I186" s="1" t="s">
        <v>41</v>
      </c>
      <c r="J186" t="s">
        <v>42</v>
      </c>
      <c r="K186" s="1">
        <v>200019603475890</v>
      </c>
      <c r="L186" s="2">
        <v>150000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 s="2">
        <v>23866.69</v>
      </c>
      <c r="W186" s="2">
        <v>4305</v>
      </c>
      <c r="X186" s="2">
        <v>4560</v>
      </c>
      <c r="Y186">
        <v>0</v>
      </c>
      <c r="Z186">
        <v>0</v>
      </c>
      <c r="AA186" s="2">
        <v>53785.31</v>
      </c>
      <c r="AB186">
        <v>50</v>
      </c>
      <c r="AC186">
        <v>0</v>
      </c>
      <c r="AD186">
        <v>0</v>
      </c>
      <c r="AE186">
        <v>0</v>
      </c>
      <c r="AF186">
        <f t="shared" si="2"/>
        <v>50</v>
      </c>
      <c r="AG186">
        <f t="shared" si="2"/>
        <v>50</v>
      </c>
      <c r="AH186" s="2">
        <v>86567</v>
      </c>
      <c r="AI186" s="2">
        <v>63433</v>
      </c>
      <c r="AJ186">
        <v>0</v>
      </c>
      <c r="AK186" t="s">
        <v>43</v>
      </c>
      <c r="AL186" t="s">
        <v>44</v>
      </c>
      <c r="AM186" t="s">
        <v>44</v>
      </c>
    </row>
    <row r="187" spans="1:39">
      <c r="A187" t="s">
        <v>920</v>
      </c>
      <c r="B187" t="s">
        <v>921</v>
      </c>
      <c r="C187" t="s">
        <v>922</v>
      </c>
      <c r="D187" t="s">
        <v>923</v>
      </c>
      <c r="E187">
        <v>37338</v>
      </c>
      <c r="F187" t="s">
        <v>38</v>
      </c>
      <c r="G187" t="s">
        <v>919</v>
      </c>
      <c r="H187" t="s">
        <v>924</v>
      </c>
      <c r="I187" s="1" t="s">
        <v>41</v>
      </c>
      <c r="J187" t="s">
        <v>42</v>
      </c>
      <c r="K187" s="1">
        <v>200019603475885</v>
      </c>
      <c r="L187" s="2">
        <v>90000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 s="2">
        <v>9753.19</v>
      </c>
      <c r="W187" s="2">
        <v>2583</v>
      </c>
      <c r="X187" s="2">
        <v>2736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f t="shared" si="2"/>
        <v>0</v>
      </c>
      <c r="AG187">
        <f t="shared" si="2"/>
        <v>0</v>
      </c>
      <c r="AH187" s="2">
        <v>15072.19</v>
      </c>
      <c r="AI187" s="2">
        <v>74927.81</v>
      </c>
      <c r="AJ187">
        <v>0</v>
      </c>
      <c r="AK187" t="s">
        <v>43</v>
      </c>
      <c r="AL187" t="s">
        <v>44</v>
      </c>
      <c r="AM187" t="s">
        <v>44</v>
      </c>
    </row>
    <row r="188" spans="1:39">
      <c r="A188" t="s">
        <v>925</v>
      </c>
      <c r="B188" t="s">
        <v>926</v>
      </c>
      <c r="C188" t="s">
        <v>927</v>
      </c>
      <c r="D188" t="s">
        <v>928</v>
      </c>
      <c r="E188">
        <v>38087</v>
      </c>
      <c r="F188" t="s">
        <v>38</v>
      </c>
      <c r="G188" t="s">
        <v>919</v>
      </c>
      <c r="H188" t="s">
        <v>100</v>
      </c>
      <c r="I188" t="s">
        <v>41</v>
      </c>
      <c r="J188" t="s">
        <v>42</v>
      </c>
      <c r="K188">
        <v>200019604821568</v>
      </c>
      <c r="L188" s="2">
        <v>45000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 s="2">
        <v>1148.33</v>
      </c>
      <c r="W188" s="2">
        <v>1291.5</v>
      </c>
      <c r="X188" s="2">
        <v>1368</v>
      </c>
      <c r="Y188">
        <v>0</v>
      </c>
      <c r="Z188">
        <v>0</v>
      </c>
      <c r="AA188" s="2">
        <v>11208.36</v>
      </c>
      <c r="AB188">
        <v>0</v>
      </c>
      <c r="AC188">
        <v>0</v>
      </c>
      <c r="AD188">
        <v>0</v>
      </c>
      <c r="AE188">
        <v>0</v>
      </c>
      <c r="AF188">
        <f t="shared" si="2"/>
        <v>0</v>
      </c>
      <c r="AG188">
        <f t="shared" si="2"/>
        <v>0</v>
      </c>
      <c r="AH188" s="2">
        <v>15016.19</v>
      </c>
      <c r="AI188" s="2">
        <v>29983.81</v>
      </c>
      <c r="AJ188">
        <v>0</v>
      </c>
      <c r="AK188" t="s">
        <v>50</v>
      </c>
      <c r="AL188" t="s">
        <v>44</v>
      </c>
      <c r="AM188" t="s">
        <v>44</v>
      </c>
    </row>
    <row r="189" spans="1:39">
      <c r="A189" t="s">
        <v>929</v>
      </c>
      <c r="B189" t="s">
        <v>930</v>
      </c>
      <c r="C189" t="s">
        <v>931</v>
      </c>
      <c r="D189" t="s">
        <v>932</v>
      </c>
      <c r="E189">
        <v>40002</v>
      </c>
      <c r="F189" t="s">
        <v>38</v>
      </c>
      <c r="G189" t="s">
        <v>919</v>
      </c>
      <c r="H189" t="s">
        <v>49</v>
      </c>
      <c r="I189" s="1" t="s">
        <v>41</v>
      </c>
      <c r="J189" t="s">
        <v>42</v>
      </c>
      <c r="K189" s="1">
        <v>200019607140867</v>
      </c>
      <c r="L189" s="2">
        <v>30000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861</v>
      </c>
      <c r="X189">
        <v>912</v>
      </c>
      <c r="Y189">
        <v>0</v>
      </c>
      <c r="Z189">
        <v>0</v>
      </c>
      <c r="AA189" s="2">
        <v>4502.83</v>
      </c>
      <c r="AB189">
        <v>200</v>
      </c>
      <c r="AC189">
        <v>0</v>
      </c>
      <c r="AD189">
        <v>0</v>
      </c>
      <c r="AE189">
        <v>0</v>
      </c>
      <c r="AF189">
        <f t="shared" si="2"/>
        <v>200</v>
      </c>
      <c r="AG189">
        <f t="shared" si="2"/>
        <v>200</v>
      </c>
      <c r="AH189" s="2">
        <v>6475.83</v>
      </c>
      <c r="AI189" s="2">
        <v>23524.17</v>
      </c>
      <c r="AJ189">
        <v>0</v>
      </c>
      <c r="AK189" t="s">
        <v>43</v>
      </c>
      <c r="AL189" t="s">
        <v>66</v>
      </c>
      <c r="AM189" t="s">
        <v>44</v>
      </c>
    </row>
    <row r="190" spans="1:39">
      <c r="A190" t="s">
        <v>933</v>
      </c>
      <c r="B190" t="s">
        <v>934</v>
      </c>
      <c r="C190" t="s">
        <v>935</v>
      </c>
      <c r="D190" t="s">
        <v>936</v>
      </c>
      <c r="E190">
        <v>28352</v>
      </c>
      <c r="F190" t="s">
        <v>38</v>
      </c>
      <c r="G190" t="s">
        <v>937</v>
      </c>
      <c r="H190" t="s">
        <v>49</v>
      </c>
      <c r="I190" s="1" t="s">
        <v>41</v>
      </c>
      <c r="J190" t="s">
        <v>42</v>
      </c>
      <c r="K190">
        <v>200013200418993</v>
      </c>
      <c r="L190" s="2">
        <v>30000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861</v>
      </c>
      <c r="X190">
        <v>912</v>
      </c>
      <c r="Y190" s="2">
        <v>1715.46</v>
      </c>
      <c r="Z190">
        <v>0</v>
      </c>
      <c r="AA190" s="2">
        <v>2943.96</v>
      </c>
      <c r="AB190">
        <v>100</v>
      </c>
      <c r="AC190">
        <v>0</v>
      </c>
      <c r="AD190">
        <v>0</v>
      </c>
      <c r="AE190">
        <v>0</v>
      </c>
      <c r="AF190">
        <f t="shared" si="2"/>
        <v>100</v>
      </c>
      <c r="AG190">
        <f t="shared" si="2"/>
        <v>100</v>
      </c>
      <c r="AH190" s="2">
        <v>6532.42</v>
      </c>
      <c r="AI190" s="2">
        <v>23467.58</v>
      </c>
      <c r="AJ190">
        <v>0</v>
      </c>
      <c r="AK190" t="s">
        <v>50</v>
      </c>
      <c r="AL190" t="s">
        <v>44</v>
      </c>
      <c r="AM190" t="s">
        <v>44</v>
      </c>
    </row>
    <row r="191" spans="1:39">
      <c r="A191" t="s">
        <v>938</v>
      </c>
      <c r="B191" t="s">
        <v>507</v>
      </c>
      <c r="C191" t="s">
        <v>939</v>
      </c>
      <c r="D191" t="s">
        <v>940</v>
      </c>
      <c r="E191">
        <v>32755</v>
      </c>
      <c r="F191" t="s">
        <v>38</v>
      </c>
      <c r="G191" t="s">
        <v>937</v>
      </c>
      <c r="H191" t="s">
        <v>941</v>
      </c>
      <c r="I191" s="1" t="s">
        <v>41</v>
      </c>
      <c r="J191" t="s">
        <v>42</v>
      </c>
      <c r="K191">
        <v>200019604332143</v>
      </c>
      <c r="L191" s="2">
        <v>25000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717.5</v>
      </c>
      <c r="X191">
        <v>760</v>
      </c>
      <c r="Y191">
        <v>0</v>
      </c>
      <c r="Z191">
        <v>0</v>
      </c>
      <c r="AA191">
        <v>0</v>
      </c>
      <c r="AB191">
        <v>100</v>
      </c>
      <c r="AC191">
        <v>0</v>
      </c>
      <c r="AD191">
        <v>0</v>
      </c>
      <c r="AE191">
        <v>0</v>
      </c>
      <c r="AF191">
        <f t="shared" si="2"/>
        <v>100</v>
      </c>
      <c r="AG191">
        <f t="shared" si="2"/>
        <v>100</v>
      </c>
      <c r="AH191" s="2">
        <v>1577.5</v>
      </c>
      <c r="AI191" s="2">
        <v>23422.5</v>
      </c>
      <c r="AJ191">
        <v>0</v>
      </c>
      <c r="AK191" t="s">
        <v>43</v>
      </c>
      <c r="AL191" t="s">
        <v>44</v>
      </c>
      <c r="AM191" t="s">
        <v>44</v>
      </c>
    </row>
    <row r="192" spans="1:39">
      <c r="A192" t="s">
        <v>942</v>
      </c>
      <c r="B192" t="s">
        <v>711</v>
      </c>
      <c r="C192" t="s">
        <v>943</v>
      </c>
      <c r="D192" t="s">
        <v>944</v>
      </c>
      <c r="E192">
        <v>37514</v>
      </c>
      <c r="F192" t="s">
        <v>38</v>
      </c>
      <c r="G192" t="s">
        <v>937</v>
      </c>
      <c r="H192" t="s">
        <v>945</v>
      </c>
      <c r="I192" s="1" t="s">
        <v>41</v>
      </c>
      <c r="J192" t="s">
        <v>42</v>
      </c>
      <c r="K192">
        <v>200019603942402</v>
      </c>
      <c r="L192" s="2">
        <v>50000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 s="2">
        <v>1854</v>
      </c>
      <c r="W192" s="2">
        <v>1435</v>
      </c>
      <c r="X192" s="2">
        <v>1520</v>
      </c>
      <c r="Y192">
        <v>0</v>
      </c>
      <c r="Z192">
        <v>0</v>
      </c>
      <c r="AA192" s="2">
        <v>1000</v>
      </c>
      <c r="AB192">
        <v>0</v>
      </c>
      <c r="AC192">
        <v>0</v>
      </c>
      <c r="AD192">
        <v>0</v>
      </c>
      <c r="AE192">
        <v>0</v>
      </c>
      <c r="AF192">
        <f t="shared" si="2"/>
        <v>0</v>
      </c>
      <c r="AG192">
        <f t="shared" si="2"/>
        <v>0</v>
      </c>
      <c r="AH192" s="2">
        <v>5809</v>
      </c>
      <c r="AI192" s="2">
        <v>44191</v>
      </c>
      <c r="AJ192">
        <v>0</v>
      </c>
      <c r="AK192" t="s">
        <v>43</v>
      </c>
      <c r="AL192" t="s">
        <v>44</v>
      </c>
      <c r="AM192" t="s">
        <v>44</v>
      </c>
    </row>
    <row r="193" spans="1:39">
      <c r="A193" t="s">
        <v>946</v>
      </c>
      <c r="B193" t="s">
        <v>947</v>
      </c>
      <c r="C193" t="s">
        <v>948</v>
      </c>
      <c r="D193" t="s">
        <v>949</v>
      </c>
      <c r="E193">
        <v>37904</v>
      </c>
      <c r="F193" t="s">
        <v>38</v>
      </c>
      <c r="G193" t="s">
        <v>937</v>
      </c>
      <c r="H193" t="s">
        <v>71</v>
      </c>
      <c r="I193" s="1" t="s">
        <v>41</v>
      </c>
      <c r="J193" t="s">
        <v>42</v>
      </c>
      <c r="K193" s="1">
        <v>200019604668140</v>
      </c>
      <c r="L193" s="2">
        <v>90000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 s="2">
        <v>9753.19</v>
      </c>
      <c r="W193" s="2">
        <v>2583</v>
      </c>
      <c r="X193" s="2">
        <v>2736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f t="shared" si="2"/>
        <v>0</v>
      </c>
      <c r="AG193">
        <f t="shared" si="2"/>
        <v>0</v>
      </c>
      <c r="AH193" s="2">
        <v>15072.19</v>
      </c>
      <c r="AI193" s="2">
        <v>74927.81</v>
      </c>
      <c r="AJ193">
        <v>0</v>
      </c>
      <c r="AK193" t="s">
        <v>50</v>
      </c>
      <c r="AL193" t="s">
        <v>44</v>
      </c>
      <c r="AM193" t="s">
        <v>44</v>
      </c>
    </row>
    <row r="194" spans="1:39">
      <c r="A194" t="s">
        <v>950</v>
      </c>
      <c r="B194" t="s">
        <v>951</v>
      </c>
      <c r="C194" t="s">
        <v>952</v>
      </c>
      <c r="D194" t="s">
        <v>953</v>
      </c>
      <c r="E194">
        <v>37322</v>
      </c>
      <c r="F194" t="s">
        <v>38</v>
      </c>
      <c r="G194" t="s">
        <v>937</v>
      </c>
      <c r="H194" t="s">
        <v>453</v>
      </c>
      <c r="I194" s="1" t="s">
        <v>41</v>
      </c>
      <c r="J194" t="s">
        <v>42</v>
      </c>
      <c r="K194">
        <v>200019603436236</v>
      </c>
      <c r="L194" s="2">
        <v>190000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 s="2">
        <v>32846.82</v>
      </c>
      <c r="W194" s="2">
        <v>5453</v>
      </c>
      <c r="X194" s="2">
        <v>5776</v>
      </c>
      <c r="Y194" s="2">
        <v>1715.46</v>
      </c>
      <c r="Z194">
        <v>0</v>
      </c>
      <c r="AA194" s="2">
        <v>7764.25</v>
      </c>
      <c r="AB194">
        <v>0</v>
      </c>
      <c r="AC194">
        <v>0</v>
      </c>
      <c r="AD194">
        <v>0</v>
      </c>
      <c r="AE194">
        <v>0</v>
      </c>
      <c r="AF194">
        <f t="shared" si="2"/>
        <v>0</v>
      </c>
      <c r="AG194">
        <f t="shared" si="2"/>
        <v>0</v>
      </c>
      <c r="AH194" s="2">
        <v>53555.53</v>
      </c>
      <c r="AI194" s="2">
        <v>136444.47</v>
      </c>
      <c r="AJ194">
        <v>0</v>
      </c>
      <c r="AK194" t="s">
        <v>50</v>
      </c>
      <c r="AL194" t="s">
        <v>44</v>
      </c>
      <c r="AM194" t="s">
        <v>44</v>
      </c>
    </row>
    <row r="195" spans="1:39">
      <c r="A195" t="s">
        <v>954</v>
      </c>
      <c r="B195" t="s">
        <v>955</v>
      </c>
      <c r="C195" t="s">
        <v>956</v>
      </c>
      <c r="D195" t="s">
        <v>957</v>
      </c>
      <c r="E195">
        <v>37364</v>
      </c>
      <c r="F195" t="s">
        <v>38</v>
      </c>
      <c r="G195" t="s">
        <v>937</v>
      </c>
      <c r="H195" t="s">
        <v>139</v>
      </c>
      <c r="I195" s="1" t="s">
        <v>41</v>
      </c>
      <c r="J195" t="s">
        <v>42</v>
      </c>
      <c r="K195">
        <v>200019603543756</v>
      </c>
      <c r="L195" s="2">
        <v>45000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1148.33</v>
      </c>
      <c r="W195" s="2">
        <v>1291.5</v>
      </c>
      <c r="X195" s="2">
        <v>1368</v>
      </c>
      <c r="Y195">
        <v>0</v>
      </c>
      <c r="Z195">
        <v>0</v>
      </c>
      <c r="AA195">
        <v>0</v>
      </c>
      <c r="AB195">
        <v>100</v>
      </c>
      <c r="AC195">
        <v>0</v>
      </c>
      <c r="AD195">
        <v>0</v>
      </c>
      <c r="AE195">
        <v>0</v>
      </c>
      <c r="AF195">
        <f t="shared" ref="AF195:AG258" si="3">AB195+AE195</f>
        <v>100</v>
      </c>
      <c r="AG195">
        <f t="shared" si="3"/>
        <v>100</v>
      </c>
      <c r="AH195" s="2">
        <v>3907.83</v>
      </c>
      <c r="AI195" s="2">
        <v>41092.17</v>
      </c>
      <c r="AJ195">
        <v>0</v>
      </c>
      <c r="AK195" t="s">
        <v>50</v>
      </c>
      <c r="AL195" t="s">
        <v>44</v>
      </c>
      <c r="AM195" t="s">
        <v>44</v>
      </c>
    </row>
    <row r="196" spans="1:39">
      <c r="A196" t="s">
        <v>958</v>
      </c>
      <c r="B196" t="s">
        <v>959</v>
      </c>
      <c r="C196" t="s">
        <v>960</v>
      </c>
      <c r="D196" t="s">
        <v>961</v>
      </c>
      <c r="E196">
        <v>37492</v>
      </c>
      <c r="F196" t="s">
        <v>38</v>
      </c>
      <c r="G196" t="s">
        <v>937</v>
      </c>
      <c r="H196" t="s">
        <v>76</v>
      </c>
      <c r="I196" t="s">
        <v>41</v>
      </c>
      <c r="J196" t="s">
        <v>42</v>
      </c>
      <c r="K196" s="1">
        <v>200019603822556</v>
      </c>
      <c r="L196" s="2">
        <v>65000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 s="2">
        <v>4427.55</v>
      </c>
      <c r="W196" s="2">
        <v>1865.5</v>
      </c>
      <c r="X196" s="2">
        <v>1976</v>
      </c>
      <c r="Y196">
        <v>0</v>
      </c>
      <c r="Z196" s="2">
        <v>2244.09</v>
      </c>
      <c r="AA196" s="2">
        <v>10073.450000000001</v>
      </c>
      <c r="AB196">
        <v>100</v>
      </c>
      <c r="AC196">
        <v>0</v>
      </c>
      <c r="AD196">
        <v>0</v>
      </c>
      <c r="AE196">
        <v>0</v>
      </c>
      <c r="AF196">
        <f t="shared" si="3"/>
        <v>100</v>
      </c>
      <c r="AG196">
        <f t="shared" si="3"/>
        <v>100</v>
      </c>
      <c r="AH196" s="2">
        <v>20686.59</v>
      </c>
      <c r="AI196" s="2">
        <v>44313.41</v>
      </c>
      <c r="AJ196">
        <v>0</v>
      </c>
      <c r="AK196" t="s">
        <v>50</v>
      </c>
      <c r="AL196" t="s">
        <v>44</v>
      </c>
      <c r="AM196" t="s">
        <v>44</v>
      </c>
    </row>
    <row r="197" spans="1:39">
      <c r="A197" t="s">
        <v>962</v>
      </c>
      <c r="B197" t="s">
        <v>963</v>
      </c>
      <c r="C197" t="s">
        <v>964</v>
      </c>
      <c r="D197" t="s">
        <v>965</v>
      </c>
      <c r="E197">
        <v>37453</v>
      </c>
      <c r="F197" t="s">
        <v>38</v>
      </c>
      <c r="G197" t="s">
        <v>937</v>
      </c>
      <c r="H197" t="s">
        <v>139</v>
      </c>
      <c r="I197" t="s">
        <v>41</v>
      </c>
      <c r="J197" t="s">
        <v>42</v>
      </c>
      <c r="K197" s="1">
        <v>200019603706886</v>
      </c>
      <c r="L197" s="2">
        <v>45000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 s="2">
        <v>1148.33</v>
      </c>
      <c r="W197" s="2">
        <v>1291.5</v>
      </c>
      <c r="X197" s="2">
        <v>1368</v>
      </c>
      <c r="Y197">
        <v>0</v>
      </c>
      <c r="Z197">
        <v>0</v>
      </c>
      <c r="AA197" s="2">
        <v>10349.1</v>
      </c>
      <c r="AB197">
        <v>100</v>
      </c>
      <c r="AC197">
        <v>0</v>
      </c>
      <c r="AD197">
        <v>0</v>
      </c>
      <c r="AE197">
        <v>0</v>
      </c>
      <c r="AF197">
        <f t="shared" si="3"/>
        <v>100</v>
      </c>
      <c r="AG197">
        <f t="shared" si="3"/>
        <v>100</v>
      </c>
      <c r="AH197" s="2">
        <v>14256.93</v>
      </c>
      <c r="AI197" s="2">
        <v>30743.07</v>
      </c>
      <c r="AJ197">
        <v>0</v>
      </c>
      <c r="AK197" t="s">
        <v>50</v>
      </c>
      <c r="AL197" t="s">
        <v>44</v>
      </c>
      <c r="AM197" t="s">
        <v>44</v>
      </c>
    </row>
    <row r="198" spans="1:39">
      <c r="A198" t="s">
        <v>966</v>
      </c>
      <c r="B198" t="s">
        <v>967</v>
      </c>
      <c r="C198" t="s">
        <v>968</v>
      </c>
      <c r="D198" t="s">
        <v>969</v>
      </c>
      <c r="E198">
        <v>23743</v>
      </c>
      <c r="F198" t="s">
        <v>38</v>
      </c>
      <c r="G198" t="s">
        <v>970</v>
      </c>
      <c r="H198" t="s">
        <v>360</v>
      </c>
      <c r="I198" t="s">
        <v>41</v>
      </c>
      <c r="J198" t="s">
        <v>42</v>
      </c>
      <c r="K198" s="1">
        <v>200013200328371</v>
      </c>
      <c r="L198" s="2">
        <v>150000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23866.69</v>
      </c>
      <c r="W198" s="2">
        <v>4305</v>
      </c>
      <c r="X198" s="2">
        <v>4560</v>
      </c>
      <c r="Y198">
        <v>0</v>
      </c>
      <c r="Z198" s="2">
        <v>1496.06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f t="shared" si="3"/>
        <v>0</v>
      </c>
      <c r="AG198">
        <f t="shared" si="3"/>
        <v>0</v>
      </c>
      <c r="AH198" s="2">
        <v>34227.75</v>
      </c>
      <c r="AI198" s="2">
        <v>115772.25</v>
      </c>
      <c r="AJ198">
        <v>0</v>
      </c>
      <c r="AK198" t="s">
        <v>50</v>
      </c>
      <c r="AL198" t="s">
        <v>44</v>
      </c>
      <c r="AM198" t="s">
        <v>44</v>
      </c>
    </row>
    <row r="199" spans="1:39">
      <c r="A199" t="s">
        <v>971</v>
      </c>
      <c r="B199" t="s">
        <v>972</v>
      </c>
      <c r="C199" t="s">
        <v>973</v>
      </c>
      <c r="D199" t="s">
        <v>974</v>
      </c>
      <c r="E199">
        <v>289</v>
      </c>
      <c r="F199" t="s">
        <v>38</v>
      </c>
      <c r="G199" t="s">
        <v>970</v>
      </c>
      <c r="H199" t="s">
        <v>523</v>
      </c>
      <c r="I199" s="1" t="s">
        <v>41</v>
      </c>
      <c r="J199" t="s">
        <v>42</v>
      </c>
      <c r="K199">
        <v>200013200258564</v>
      </c>
      <c r="L199" s="2">
        <v>60000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 s="2">
        <v>3486.65</v>
      </c>
      <c r="W199" s="2">
        <v>1722</v>
      </c>
      <c r="X199" s="2">
        <v>1824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f t="shared" si="3"/>
        <v>0</v>
      </c>
      <c r="AG199">
        <f t="shared" si="3"/>
        <v>0</v>
      </c>
      <c r="AH199" s="2">
        <v>7032.65</v>
      </c>
      <c r="AI199" s="2">
        <v>52967.35</v>
      </c>
      <c r="AJ199">
        <v>0</v>
      </c>
      <c r="AK199" t="s">
        <v>50</v>
      </c>
      <c r="AL199" t="s">
        <v>44</v>
      </c>
      <c r="AM199" t="s">
        <v>44</v>
      </c>
    </row>
    <row r="200" spans="1:39">
      <c r="A200" t="s">
        <v>975</v>
      </c>
      <c r="B200" t="s">
        <v>976</v>
      </c>
      <c r="C200" t="s">
        <v>977</v>
      </c>
      <c r="D200" t="s">
        <v>978</v>
      </c>
      <c r="E200">
        <v>517</v>
      </c>
      <c r="F200" t="s">
        <v>38</v>
      </c>
      <c r="G200" t="s">
        <v>970</v>
      </c>
      <c r="H200" t="s">
        <v>139</v>
      </c>
      <c r="I200" s="1" t="s">
        <v>41</v>
      </c>
      <c r="J200" t="s">
        <v>42</v>
      </c>
      <c r="K200" s="1">
        <v>200013200258218</v>
      </c>
      <c r="L200" s="2">
        <v>46000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 s="2">
        <v>1289.46</v>
      </c>
      <c r="W200" s="2">
        <v>1320.2</v>
      </c>
      <c r="X200" s="2">
        <v>1398.4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f t="shared" si="3"/>
        <v>0</v>
      </c>
      <c r="AG200">
        <f t="shared" si="3"/>
        <v>0</v>
      </c>
      <c r="AH200" s="2">
        <v>4008.06</v>
      </c>
      <c r="AI200" s="2">
        <v>41991.94</v>
      </c>
      <c r="AJ200">
        <v>0</v>
      </c>
      <c r="AK200" t="s">
        <v>50</v>
      </c>
      <c r="AL200" t="s">
        <v>44</v>
      </c>
      <c r="AM200" t="s">
        <v>44</v>
      </c>
    </row>
    <row r="201" spans="1:39">
      <c r="A201" t="s">
        <v>979</v>
      </c>
      <c r="B201" t="s">
        <v>980</v>
      </c>
      <c r="C201" t="s">
        <v>981</v>
      </c>
      <c r="D201" t="s">
        <v>982</v>
      </c>
      <c r="E201">
        <v>38324</v>
      </c>
      <c r="F201" t="s">
        <v>38</v>
      </c>
      <c r="G201" t="s">
        <v>970</v>
      </c>
      <c r="H201" t="s">
        <v>49</v>
      </c>
      <c r="I201" s="1" t="s">
        <v>41</v>
      </c>
      <c r="J201" t="s">
        <v>42</v>
      </c>
      <c r="K201" s="1">
        <v>200019605101115</v>
      </c>
      <c r="L201" s="2">
        <v>26000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746.2</v>
      </c>
      <c r="X201">
        <v>790.4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f t="shared" si="3"/>
        <v>0</v>
      </c>
      <c r="AG201">
        <f t="shared" si="3"/>
        <v>0</v>
      </c>
      <c r="AH201" s="2">
        <v>1536.6</v>
      </c>
      <c r="AI201" s="2">
        <v>24463.4</v>
      </c>
      <c r="AJ201">
        <v>0</v>
      </c>
      <c r="AK201" t="s">
        <v>50</v>
      </c>
      <c r="AL201" t="s">
        <v>983</v>
      </c>
      <c r="AM201" t="s">
        <v>44</v>
      </c>
    </row>
    <row r="202" spans="1:39">
      <c r="A202" t="s">
        <v>984</v>
      </c>
      <c r="B202" t="s">
        <v>985</v>
      </c>
      <c r="C202" t="s">
        <v>986</v>
      </c>
      <c r="D202" t="s">
        <v>987</v>
      </c>
      <c r="E202">
        <v>37852</v>
      </c>
      <c r="F202" t="s">
        <v>38</v>
      </c>
      <c r="G202" t="s">
        <v>970</v>
      </c>
      <c r="H202" t="s">
        <v>139</v>
      </c>
      <c r="I202" s="1" t="s">
        <v>41</v>
      </c>
      <c r="J202" t="s">
        <v>42</v>
      </c>
      <c r="K202">
        <v>200019604546395</v>
      </c>
      <c r="L202" s="2">
        <v>46000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 s="2">
        <v>1289.46</v>
      </c>
      <c r="W202" s="2">
        <v>1320.2</v>
      </c>
      <c r="X202" s="2">
        <v>1398.4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f t="shared" si="3"/>
        <v>0</v>
      </c>
      <c r="AG202">
        <f t="shared" si="3"/>
        <v>0</v>
      </c>
      <c r="AH202" s="2">
        <v>4008.06</v>
      </c>
      <c r="AI202" s="2">
        <v>41991.94</v>
      </c>
      <c r="AJ202">
        <v>0</v>
      </c>
      <c r="AK202" t="s">
        <v>43</v>
      </c>
      <c r="AL202" t="s">
        <v>44</v>
      </c>
      <c r="AM202" t="s">
        <v>44</v>
      </c>
    </row>
    <row r="203" spans="1:39">
      <c r="A203" t="s">
        <v>988</v>
      </c>
      <c r="B203" t="s">
        <v>989</v>
      </c>
      <c r="C203" t="s">
        <v>990</v>
      </c>
      <c r="D203" t="s">
        <v>991</v>
      </c>
      <c r="E203">
        <v>5689</v>
      </c>
      <c r="F203" t="s">
        <v>38</v>
      </c>
      <c r="G203" t="s">
        <v>992</v>
      </c>
      <c r="H203" t="s">
        <v>523</v>
      </c>
      <c r="I203" s="1" t="s">
        <v>41</v>
      </c>
      <c r="J203" t="s">
        <v>42</v>
      </c>
      <c r="K203" s="1">
        <v>200013200258360</v>
      </c>
      <c r="L203" s="2">
        <v>60000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 s="2">
        <v>2800.47</v>
      </c>
      <c r="W203" s="2">
        <v>1722</v>
      </c>
      <c r="X203" s="2">
        <v>1824</v>
      </c>
      <c r="Y203" s="2">
        <v>3430.92</v>
      </c>
      <c r="Z203">
        <v>0</v>
      </c>
      <c r="AA203" s="2">
        <v>2061.42</v>
      </c>
      <c r="AB203">
        <v>0</v>
      </c>
      <c r="AC203">
        <v>0</v>
      </c>
      <c r="AD203">
        <v>0</v>
      </c>
      <c r="AE203">
        <v>0</v>
      </c>
      <c r="AF203">
        <f t="shared" si="3"/>
        <v>0</v>
      </c>
      <c r="AG203">
        <f t="shared" si="3"/>
        <v>0</v>
      </c>
      <c r="AH203" s="2">
        <v>11838.81</v>
      </c>
      <c r="AI203" s="2">
        <v>48161.19</v>
      </c>
      <c r="AJ203">
        <v>0</v>
      </c>
      <c r="AK203" t="s">
        <v>50</v>
      </c>
      <c r="AL203" t="s">
        <v>44</v>
      </c>
      <c r="AM203" t="s">
        <v>44</v>
      </c>
    </row>
    <row r="204" spans="1:39">
      <c r="A204" t="s">
        <v>993</v>
      </c>
      <c r="B204" t="s">
        <v>994</v>
      </c>
      <c r="C204" t="s">
        <v>995</v>
      </c>
      <c r="D204" t="s">
        <v>996</v>
      </c>
      <c r="E204">
        <v>38587</v>
      </c>
      <c r="F204" t="s">
        <v>38</v>
      </c>
      <c r="G204" t="s">
        <v>992</v>
      </c>
      <c r="H204" t="s">
        <v>49</v>
      </c>
      <c r="I204" s="1" t="s">
        <v>41</v>
      </c>
      <c r="J204" t="s">
        <v>42</v>
      </c>
      <c r="K204" s="1">
        <v>200019605585474</v>
      </c>
      <c r="L204" s="2">
        <v>35000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 s="2">
        <v>1004.5</v>
      </c>
      <c r="X204" s="2">
        <v>1064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f t="shared" si="3"/>
        <v>0</v>
      </c>
      <c r="AG204">
        <f t="shared" si="3"/>
        <v>0</v>
      </c>
      <c r="AH204" s="2">
        <v>2068.5</v>
      </c>
      <c r="AI204" s="2">
        <v>32931.5</v>
      </c>
      <c r="AJ204">
        <v>0</v>
      </c>
      <c r="AK204" t="s">
        <v>50</v>
      </c>
      <c r="AL204" t="s">
        <v>997</v>
      </c>
      <c r="AM204" t="s">
        <v>44</v>
      </c>
    </row>
    <row r="205" spans="1:39">
      <c r="A205" t="s">
        <v>998</v>
      </c>
      <c r="B205" t="s">
        <v>999</v>
      </c>
      <c r="C205" t="s">
        <v>1000</v>
      </c>
      <c r="D205" t="s">
        <v>1001</v>
      </c>
      <c r="E205">
        <v>39536</v>
      </c>
      <c r="F205" t="s">
        <v>38</v>
      </c>
      <c r="G205" t="s">
        <v>992</v>
      </c>
      <c r="H205" t="s">
        <v>49</v>
      </c>
      <c r="I205" s="1" t="s">
        <v>41</v>
      </c>
      <c r="J205" t="s">
        <v>42</v>
      </c>
      <c r="K205" s="1">
        <v>200019606674064</v>
      </c>
      <c r="L205" s="2">
        <v>35000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 s="2">
        <v>1004.5</v>
      </c>
      <c r="X205" s="2">
        <v>1064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f t="shared" si="3"/>
        <v>0</v>
      </c>
      <c r="AG205">
        <f t="shared" si="3"/>
        <v>0</v>
      </c>
      <c r="AH205" s="2">
        <v>2068.5</v>
      </c>
      <c r="AI205" s="2">
        <v>32931.5</v>
      </c>
      <c r="AJ205">
        <v>0</v>
      </c>
      <c r="AK205" t="s">
        <v>50</v>
      </c>
      <c r="AL205" t="s">
        <v>663</v>
      </c>
      <c r="AM205" t="s">
        <v>44</v>
      </c>
    </row>
    <row r="206" spans="1:39">
      <c r="A206" t="s">
        <v>1002</v>
      </c>
      <c r="B206" t="s">
        <v>1003</v>
      </c>
      <c r="C206" t="s">
        <v>1004</v>
      </c>
      <c r="D206" t="s">
        <v>1005</v>
      </c>
      <c r="E206">
        <v>82</v>
      </c>
      <c r="F206" t="s">
        <v>38</v>
      </c>
      <c r="G206" t="s">
        <v>992</v>
      </c>
      <c r="H206" t="s">
        <v>1006</v>
      </c>
      <c r="I206" s="1" t="s">
        <v>41</v>
      </c>
      <c r="J206" t="s">
        <v>42</v>
      </c>
      <c r="K206" s="1">
        <v>200013200258124</v>
      </c>
      <c r="L206" s="2">
        <v>65000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4427.55</v>
      </c>
      <c r="W206" s="2">
        <v>1865.5</v>
      </c>
      <c r="X206" s="2">
        <v>1976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f t="shared" si="3"/>
        <v>0</v>
      </c>
      <c r="AG206">
        <f t="shared" si="3"/>
        <v>0</v>
      </c>
      <c r="AH206" s="2">
        <v>8269.0499999999993</v>
      </c>
      <c r="AI206" s="2">
        <v>56730.95</v>
      </c>
      <c r="AJ206">
        <v>0</v>
      </c>
      <c r="AK206" t="s">
        <v>50</v>
      </c>
      <c r="AL206" t="s">
        <v>44</v>
      </c>
      <c r="AM206" t="s">
        <v>44</v>
      </c>
    </row>
    <row r="207" spans="1:39">
      <c r="A207" t="s">
        <v>1007</v>
      </c>
      <c r="B207" t="s">
        <v>1008</v>
      </c>
      <c r="C207" t="s">
        <v>1009</v>
      </c>
      <c r="D207" t="s">
        <v>1010</v>
      </c>
      <c r="E207">
        <v>5571</v>
      </c>
      <c r="F207" t="s">
        <v>38</v>
      </c>
      <c r="G207" t="s">
        <v>992</v>
      </c>
      <c r="H207" t="s">
        <v>201</v>
      </c>
      <c r="I207" s="1" t="s">
        <v>41</v>
      </c>
      <c r="J207" t="s">
        <v>42</v>
      </c>
      <c r="K207">
        <v>200013200259152</v>
      </c>
      <c r="L207" s="2">
        <v>120000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 s="2">
        <v>16809.939999999999</v>
      </c>
      <c r="W207" s="2">
        <v>3444</v>
      </c>
      <c r="X207" s="2">
        <v>3648</v>
      </c>
      <c r="Y207">
        <v>0</v>
      </c>
      <c r="Z207" s="2">
        <v>1496.06</v>
      </c>
      <c r="AA207" s="2">
        <v>19465.63</v>
      </c>
      <c r="AB207">
        <v>0</v>
      </c>
      <c r="AC207">
        <v>0</v>
      </c>
      <c r="AD207">
        <v>0</v>
      </c>
      <c r="AE207">
        <v>0</v>
      </c>
      <c r="AF207">
        <f t="shared" si="3"/>
        <v>0</v>
      </c>
      <c r="AG207">
        <f t="shared" si="3"/>
        <v>0</v>
      </c>
      <c r="AH207" s="2">
        <v>44863.63</v>
      </c>
      <c r="AI207" s="2">
        <v>75136.37</v>
      </c>
      <c r="AJ207">
        <v>0</v>
      </c>
      <c r="AK207" t="s">
        <v>50</v>
      </c>
      <c r="AL207" t="s">
        <v>44</v>
      </c>
      <c r="AM207" t="s">
        <v>44</v>
      </c>
    </row>
    <row r="208" spans="1:39">
      <c r="A208" t="s">
        <v>1011</v>
      </c>
      <c r="B208" t="s">
        <v>1012</v>
      </c>
      <c r="C208" t="s">
        <v>1013</v>
      </c>
      <c r="D208" t="s">
        <v>1014</v>
      </c>
      <c r="E208">
        <v>37337</v>
      </c>
      <c r="F208" t="s">
        <v>38</v>
      </c>
      <c r="G208" t="s">
        <v>1015</v>
      </c>
      <c r="H208" t="s">
        <v>201</v>
      </c>
      <c r="I208" s="1" t="s">
        <v>41</v>
      </c>
      <c r="J208" t="s">
        <v>42</v>
      </c>
      <c r="K208" s="1">
        <v>200019603475891</v>
      </c>
      <c r="L208" s="2">
        <v>120000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 s="2">
        <v>16809.939999999999</v>
      </c>
      <c r="W208" s="2">
        <v>3444</v>
      </c>
      <c r="X208" s="2">
        <v>3648</v>
      </c>
      <c r="Y208">
        <v>0</v>
      </c>
      <c r="Z208" s="2">
        <v>1947.6</v>
      </c>
      <c r="AA208" s="2">
        <v>2000</v>
      </c>
      <c r="AB208">
        <v>0</v>
      </c>
      <c r="AC208">
        <v>0</v>
      </c>
      <c r="AD208">
        <v>0</v>
      </c>
      <c r="AE208">
        <v>0</v>
      </c>
      <c r="AF208">
        <f t="shared" si="3"/>
        <v>0</v>
      </c>
      <c r="AG208">
        <f t="shared" si="3"/>
        <v>0</v>
      </c>
      <c r="AH208" s="2">
        <v>27849.54</v>
      </c>
      <c r="AI208" s="2">
        <v>92150.46</v>
      </c>
      <c r="AJ208">
        <v>0</v>
      </c>
      <c r="AK208" t="s">
        <v>50</v>
      </c>
      <c r="AL208" t="s">
        <v>44</v>
      </c>
      <c r="AM208" t="s">
        <v>44</v>
      </c>
    </row>
    <row r="209" spans="1:39">
      <c r="A209" t="s">
        <v>1016</v>
      </c>
      <c r="B209" t="s">
        <v>1017</v>
      </c>
      <c r="C209" t="s">
        <v>1018</v>
      </c>
      <c r="D209" t="s">
        <v>1019</v>
      </c>
      <c r="E209">
        <v>37905</v>
      </c>
      <c r="F209" t="s">
        <v>38</v>
      </c>
      <c r="G209" t="s">
        <v>1015</v>
      </c>
      <c r="H209" t="s">
        <v>139</v>
      </c>
      <c r="I209" s="1" t="s">
        <v>41</v>
      </c>
      <c r="J209" t="s">
        <v>42</v>
      </c>
      <c r="K209" s="1">
        <v>200019604668147</v>
      </c>
      <c r="L209" s="2">
        <v>36000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 s="2">
        <v>1033.2</v>
      </c>
      <c r="X209" s="2">
        <v>1094.4000000000001</v>
      </c>
      <c r="Y209">
        <v>0</v>
      </c>
      <c r="Z209" s="2">
        <v>1349.63</v>
      </c>
      <c r="AA209" s="2">
        <v>6370.62</v>
      </c>
      <c r="AB209">
        <v>0</v>
      </c>
      <c r="AC209">
        <v>0</v>
      </c>
      <c r="AD209">
        <v>0</v>
      </c>
      <c r="AE209">
        <v>0</v>
      </c>
      <c r="AF209">
        <f t="shared" si="3"/>
        <v>0</v>
      </c>
      <c r="AG209">
        <f t="shared" si="3"/>
        <v>0</v>
      </c>
      <c r="AH209" s="2">
        <v>9847.85</v>
      </c>
      <c r="AI209" s="2">
        <v>26152.15</v>
      </c>
      <c r="AJ209">
        <v>0</v>
      </c>
      <c r="AK209" t="s">
        <v>50</v>
      </c>
      <c r="AL209" t="s">
        <v>44</v>
      </c>
      <c r="AM209" t="s">
        <v>44</v>
      </c>
    </row>
    <row r="210" spans="1:39">
      <c r="A210" t="s">
        <v>1020</v>
      </c>
      <c r="B210" t="s">
        <v>1021</v>
      </c>
      <c r="C210" t="s">
        <v>1022</v>
      </c>
      <c r="D210" t="s">
        <v>1023</v>
      </c>
      <c r="E210">
        <v>30412</v>
      </c>
      <c r="F210" t="s">
        <v>38</v>
      </c>
      <c r="G210" t="s">
        <v>1015</v>
      </c>
      <c r="H210" t="s">
        <v>55</v>
      </c>
      <c r="I210" s="1" t="s">
        <v>41</v>
      </c>
      <c r="J210" t="s">
        <v>42</v>
      </c>
      <c r="K210" s="1">
        <v>200013200467290</v>
      </c>
      <c r="L210" s="2">
        <v>60000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 s="2">
        <v>2800.47</v>
      </c>
      <c r="W210" s="2">
        <v>1722</v>
      </c>
      <c r="X210" s="2">
        <v>1824</v>
      </c>
      <c r="Y210" s="2">
        <v>3430.92</v>
      </c>
      <c r="Z210" s="2">
        <v>1349.63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f t="shared" si="3"/>
        <v>0</v>
      </c>
      <c r="AG210">
        <f t="shared" si="3"/>
        <v>0</v>
      </c>
      <c r="AH210" s="2">
        <v>11127.02</v>
      </c>
      <c r="AI210" s="2">
        <v>48872.98</v>
      </c>
      <c r="AJ210">
        <v>0</v>
      </c>
      <c r="AK210" t="s">
        <v>50</v>
      </c>
      <c r="AL210" t="s">
        <v>44</v>
      </c>
      <c r="AM210" t="s">
        <v>44</v>
      </c>
    </row>
    <row r="211" spans="1:39">
      <c r="A211" t="s">
        <v>1024</v>
      </c>
      <c r="B211" t="s">
        <v>1025</v>
      </c>
      <c r="C211" t="s">
        <v>1026</v>
      </c>
      <c r="D211" t="s">
        <v>1027</v>
      </c>
      <c r="E211">
        <v>297</v>
      </c>
      <c r="F211" t="s">
        <v>38</v>
      </c>
      <c r="G211" t="s">
        <v>1015</v>
      </c>
      <c r="H211" t="s">
        <v>139</v>
      </c>
      <c r="I211" s="1" t="s">
        <v>41</v>
      </c>
      <c r="J211" t="s">
        <v>42</v>
      </c>
      <c r="K211" s="1">
        <v>200013200259136</v>
      </c>
      <c r="L211" s="2">
        <v>45000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891.01</v>
      </c>
      <c r="W211" s="2">
        <v>1291.5</v>
      </c>
      <c r="X211" s="2">
        <v>1368</v>
      </c>
      <c r="Y211" s="2">
        <v>1715.46</v>
      </c>
      <c r="Z211" s="2">
        <v>1496.06</v>
      </c>
      <c r="AA211" s="2">
        <v>24919.53</v>
      </c>
      <c r="AB211">
        <v>0</v>
      </c>
      <c r="AC211">
        <v>0</v>
      </c>
      <c r="AD211">
        <v>0</v>
      </c>
      <c r="AE211">
        <v>0</v>
      </c>
      <c r="AF211">
        <f t="shared" si="3"/>
        <v>0</v>
      </c>
      <c r="AG211">
        <f t="shared" si="3"/>
        <v>0</v>
      </c>
      <c r="AH211" s="2">
        <v>31681.56</v>
      </c>
      <c r="AI211" s="2">
        <v>13318.44</v>
      </c>
      <c r="AJ211">
        <v>0</v>
      </c>
      <c r="AK211" t="s">
        <v>50</v>
      </c>
      <c r="AL211" t="s">
        <v>44</v>
      </c>
      <c r="AM211" t="s">
        <v>44</v>
      </c>
    </row>
    <row r="212" spans="1:39">
      <c r="A212" t="s">
        <v>1028</v>
      </c>
      <c r="B212" t="s">
        <v>1029</v>
      </c>
      <c r="C212" t="s">
        <v>1030</v>
      </c>
      <c r="D212" t="s">
        <v>1031</v>
      </c>
      <c r="E212">
        <v>7834</v>
      </c>
      <c r="F212" t="s">
        <v>38</v>
      </c>
      <c r="G212" t="s">
        <v>1032</v>
      </c>
      <c r="H212" t="s">
        <v>830</v>
      </c>
      <c r="I212" t="s">
        <v>41</v>
      </c>
      <c r="J212" t="s">
        <v>42</v>
      </c>
      <c r="K212" s="1">
        <v>200013200259181</v>
      </c>
      <c r="L212" s="2">
        <v>45000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 s="2">
        <v>1148.33</v>
      </c>
      <c r="W212" s="2">
        <v>1291.5</v>
      </c>
      <c r="X212" s="2">
        <v>1368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f t="shared" si="3"/>
        <v>0</v>
      </c>
      <c r="AG212">
        <f t="shared" si="3"/>
        <v>0</v>
      </c>
      <c r="AH212" s="2">
        <v>3807.83</v>
      </c>
      <c r="AI212" s="2">
        <v>41192.17</v>
      </c>
      <c r="AJ212">
        <v>0</v>
      </c>
      <c r="AK212" t="s">
        <v>43</v>
      </c>
      <c r="AL212" t="s">
        <v>44</v>
      </c>
      <c r="AM212" t="s">
        <v>44</v>
      </c>
    </row>
    <row r="213" spans="1:39">
      <c r="A213" t="s">
        <v>1033</v>
      </c>
      <c r="B213" t="s">
        <v>1034</v>
      </c>
      <c r="C213" t="s">
        <v>1035</v>
      </c>
      <c r="D213" t="s">
        <v>1036</v>
      </c>
      <c r="E213">
        <v>3495</v>
      </c>
      <c r="F213" t="s">
        <v>38</v>
      </c>
      <c r="G213" t="s">
        <v>1032</v>
      </c>
      <c r="H213" t="s">
        <v>49</v>
      </c>
      <c r="I213" s="1" t="s">
        <v>41</v>
      </c>
      <c r="J213" t="s">
        <v>42</v>
      </c>
      <c r="K213">
        <v>200013200259602</v>
      </c>
      <c r="L213" s="2">
        <v>30000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861</v>
      </c>
      <c r="X213">
        <v>912</v>
      </c>
      <c r="Y213" s="2">
        <v>1715.46</v>
      </c>
      <c r="Z213">
        <v>0</v>
      </c>
      <c r="AA213" s="2">
        <v>7144.93</v>
      </c>
      <c r="AB213">
        <v>0</v>
      </c>
      <c r="AC213">
        <v>0</v>
      </c>
      <c r="AD213">
        <v>0</v>
      </c>
      <c r="AE213">
        <v>0</v>
      </c>
      <c r="AF213">
        <f t="shared" si="3"/>
        <v>0</v>
      </c>
      <c r="AG213">
        <f t="shared" si="3"/>
        <v>0</v>
      </c>
      <c r="AH213" s="2">
        <v>10633.39</v>
      </c>
      <c r="AI213" s="2">
        <v>19366.61</v>
      </c>
      <c r="AJ213">
        <v>0</v>
      </c>
      <c r="AK213" t="s">
        <v>50</v>
      </c>
      <c r="AL213" t="s">
        <v>44</v>
      </c>
      <c r="AM213" t="s">
        <v>44</v>
      </c>
    </row>
    <row r="214" spans="1:39">
      <c r="A214" t="s">
        <v>1037</v>
      </c>
      <c r="B214" t="s">
        <v>1038</v>
      </c>
      <c r="C214" t="s">
        <v>1039</v>
      </c>
      <c r="D214" t="s">
        <v>1040</v>
      </c>
      <c r="E214">
        <v>11727</v>
      </c>
      <c r="F214" t="s">
        <v>38</v>
      </c>
      <c r="G214" t="s">
        <v>1032</v>
      </c>
      <c r="H214" t="s">
        <v>201</v>
      </c>
      <c r="I214" t="s">
        <v>41</v>
      </c>
      <c r="J214" t="s">
        <v>42</v>
      </c>
      <c r="K214" s="1">
        <v>200013200261616</v>
      </c>
      <c r="L214" s="2">
        <v>60000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 s="2">
        <v>3486.65</v>
      </c>
      <c r="W214" s="2">
        <v>1722</v>
      </c>
      <c r="X214" s="2">
        <v>1824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f t="shared" si="3"/>
        <v>0</v>
      </c>
      <c r="AG214">
        <f t="shared" si="3"/>
        <v>0</v>
      </c>
      <c r="AH214" s="2">
        <v>7032.65</v>
      </c>
      <c r="AI214" s="2">
        <v>52967.35</v>
      </c>
      <c r="AJ214">
        <v>0</v>
      </c>
      <c r="AK214" t="s">
        <v>50</v>
      </c>
      <c r="AL214" t="s">
        <v>44</v>
      </c>
      <c r="AM214" t="s">
        <v>44</v>
      </c>
    </row>
    <row r="215" spans="1:39">
      <c r="A215" t="s">
        <v>1041</v>
      </c>
      <c r="B215" t="s">
        <v>1042</v>
      </c>
      <c r="C215" t="s">
        <v>1043</v>
      </c>
      <c r="D215" t="s">
        <v>1044</v>
      </c>
      <c r="E215">
        <v>295</v>
      </c>
      <c r="F215" t="s">
        <v>38</v>
      </c>
      <c r="G215" t="s">
        <v>1032</v>
      </c>
      <c r="H215" t="s">
        <v>1045</v>
      </c>
      <c r="I215" s="1" t="s">
        <v>41</v>
      </c>
      <c r="J215" t="s">
        <v>42</v>
      </c>
      <c r="K215" s="1">
        <v>200013200258108</v>
      </c>
      <c r="L215" s="2">
        <v>43000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866.06</v>
      </c>
      <c r="W215" s="2">
        <v>1234.0999999999999</v>
      </c>
      <c r="X215" s="2">
        <v>1307.2</v>
      </c>
      <c r="Y215">
        <v>0</v>
      </c>
      <c r="Z215">
        <v>0</v>
      </c>
      <c r="AA215" s="2">
        <v>3576.77</v>
      </c>
      <c r="AB215">
        <v>0</v>
      </c>
      <c r="AC215">
        <v>0</v>
      </c>
      <c r="AD215">
        <v>0</v>
      </c>
      <c r="AE215">
        <v>0</v>
      </c>
      <c r="AF215">
        <f t="shared" si="3"/>
        <v>0</v>
      </c>
      <c r="AG215">
        <f t="shared" si="3"/>
        <v>0</v>
      </c>
      <c r="AH215" s="2">
        <v>6984.13</v>
      </c>
      <c r="AI215" s="2">
        <v>36015.870000000003</v>
      </c>
      <c r="AJ215">
        <v>0</v>
      </c>
      <c r="AK215" t="s">
        <v>50</v>
      </c>
      <c r="AL215" t="s">
        <v>44</v>
      </c>
      <c r="AM215" t="s">
        <v>44</v>
      </c>
    </row>
    <row r="216" spans="1:39">
      <c r="A216" t="s">
        <v>1046</v>
      </c>
      <c r="B216" t="s">
        <v>1047</v>
      </c>
      <c r="C216" t="s">
        <v>1048</v>
      </c>
      <c r="D216" t="s">
        <v>1049</v>
      </c>
      <c r="E216">
        <v>290</v>
      </c>
      <c r="F216" t="s">
        <v>38</v>
      </c>
      <c r="G216" t="s">
        <v>1050</v>
      </c>
      <c r="H216" t="s">
        <v>201</v>
      </c>
      <c r="I216" t="s">
        <v>41</v>
      </c>
      <c r="J216" t="s">
        <v>42</v>
      </c>
      <c r="K216">
        <v>200013200259699</v>
      </c>
      <c r="L216" s="2">
        <v>120000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 s="2">
        <v>16809.939999999999</v>
      </c>
      <c r="W216" s="2">
        <v>3444</v>
      </c>
      <c r="X216" s="2">
        <v>3648</v>
      </c>
      <c r="Y216">
        <v>0</v>
      </c>
      <c r="Z216">
        <v>0</v>
      </c>
      <c r="AA216" s="2">
        <v>17432.53</v>
      </c>
      <c r="AB216">
        <v>100</v>
      </c>
      <c r="AC216">
        <v>0</v>
      </c>
      <c r="AD216" s="2">
        <v>3619</v>
      </c>
      <c r="AE216">
        <v>0</v>
      </c>
      <c r="AF216">
        <f t="shared" si="3"/>
        <v>100</v>
      </c>
      <c r="AG216">
        <f t="shared" si="3"/>
        <v>100</v>
      </c>
      <c r="AH216" s="2">
        <v>45053.47</v>
      </c>
      <c r="AI216" s="2">
        <v>74946.53</v>
      </c>
      <c r="AJ216">
        <v>0</v>
      </c>
      <c r="AK216" t="s">
        <v>43</v>
      </c>
      <c r="AL216" t="s">
        <v>44</v>
      </c>
      <c r="AM216" t="s">
        <v>44</v>
      </c>
    </row>
    <row r="217" spans="1:39">
      <c r="A217" t="s">
        <v>1051</v>
      </c>
      <c r="B217" t="s">
        <v>1052</v>
      </c>
      <c r="C217" t="s">
        <v>1053</v>
      </c>
      <c r="D217" t="s">
        <v>1054</v>
      </c>
      <c r="E217">
        <v>626</v>
      </c>
      <c r="F217" t="s">
        <v>38</v>
      </c>
      <c r="G217" t="s">
        <v>1050</v>
      </c>
      <c r="H217" t="s">
        <v>1055</v>
      </c>
      <c r="I217" s="1" t="s">
        <v>41</v>
      </c>
      <c r="J217" t="s">
        <v>42</v>
      </c>
      <c r="K217" s="1">
        <v>200013200259741</v>
      </c>
      <c r="L217" s="2">
        <v>60000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 s="2">
        <v>3486.65</v>
      </c>
      <c r="W217" s="2">
        <v>1722</v>
      </c>
      <c r="X217" s="2">
        <v>1824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f t="shared" si="3"/>
        <v>0</v>
      </c>
      <c r="AG217">
        <f t="shared" si="3"/>
        <v>0</v>
      </c>
      <c r="AH217" s="2">
        <v>7032.65</v>
      </c>
      <c r="AI217" s="2">
        <v>52967.35</v>
      </c>
      <c r="AJ217">
        <v>0</v>
      </c>
      <c r="AK217" t="s">
        <v>43</v>
      </c>
      <c r="AL217" t="s">
        <v>44</v>
      </c>
      <c r="AM217" t="s">
        <v>44</v>
      </c>
    </row>
    <row r="218" spans="1:39">
      <c r="A218" t="s">
        <v>1056</v>
      </c>
      <c r="B218" t="s">
        <v>1057</v>
      </c>
      <c r="C218" t="s">
        <v>1058</v>
      </c>
      <c r="D218" t="s">
        <v>1059</v>
      </c>
      <c r="E218">
        <v>39538</v>
      </c>
      <c r="F218" t="s">
        <v>38</v>
      </c>
      <c r="G218" t="s">
        <v>1060</v>
      </c>
      <c r="H218" t="s">
        <v>49</v>
      </c>
      <c r="I218" s="1" t="s">
        <v>41</v>
      </c>
      <c r="J218" t="s">
        <v>42</v>
      </c>
      <c r="K218">
        <v>200019606723456</v>
      </c>
      <c r="L218" s="2">
        <v>35000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 s="2">
        <v>1004.5</v>
      </c>
      <c r="X218" s="2">
        <v>1064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f t="shared" si="3"/>
        <v>0</v>
      </c>
      <c r="AG218">
        <f t="shared" si="3"/>
        <v>0</v>
      </c>
      <c r="AH218" s="2">
        <v>2068.5</v>
      </c>
      <c r="AI218" s="2">
        <v>32931.5</v>
      </c>
      <c r="AJ218">
        <v>0</v>
      </c>
      <c r="AK218" t="s">
        <v>50</v>
      </c>
      <c r="AL218" t="s">
        <v>663</v>
      </c>
      <c r="AM218" t="s">
        <v>44</v>
      </c>
    </row>
    <row r="219" spans="1:39">
      <c r="A219" t="s">
        <v>1061</v>
      </c>
      <c r="B219" t="s">
        <v>1062</v>
      </c>
      <c r="C219" t="s">
        <v>1063</v>
      </c>
      <c r="D219" t="s">
        <v>1064</v>
      </c>
      <c r="E219">
        <v>37326</v>
      </c>
      <c r="F219" t="s">
        <v>38</v>
      </c>
      <c r="G219" t="s">
        <v>1060</v>
      </c>
      <c r="H219" t="s">
        <v>360</v>
      </c>
      <c r="I219" t="s">
        <v>41</v>
      </c>
      <c r="J219" t="s">
        <v>42</v>
      </c>
      <c r="K219" s="1">
        <v>200019603475894</v>
      </c>
      <c r="L219" s="2">
        <v>150000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 s="2">
        <v>23866.69</v>
      </c>
      <c r="W219" s="2">
        <v>4305</v>
      </c>
      <c r="X219" s="2">
        <v>4560</v>
      </c>
      <c r="Y219">
        <v>0</v>
      </c>
      <c r="Z219">
        <v>0</v>
      </c>
      <c r="AA219" s="2">
        <v>13000</v>
      </c>
      <c r="AB219">
        <v>100</v>
      </c>
      <c r="AC219">
        <v>0</v>
      </c>
      <c r="AD219">
        <v>0</v>
      </c>
      <c r="AE219">
        <v>0</v>
      </c>
      <c r="AF219">
        <f t="shared" si="3"/>
        <v>100</v>
      </c>
      <c r="AG219">
        <f t="shared" si="3"/>
        <v>100</v>
      </c>
      <c r="AH219" s="2">
        <v>45831.69</v>
      </c>
      <c r="AI219" s="2">
        <v>104168.31</v>
      </c>
      <c r="AJ219">
        <v>0</v>
      </c>
      <c r="AK219" t="s">
        <v>43</v>
      </c>
      <c r="AL219" t="s">
        <v>44</v>
      </c>
      <c r="AM219" t="s">
        <v>44</v>
      </c>
    </row>
    <row r="220" spans="1:39">
      <c r="A220" t="s">
        <v>1065</v>
      </c>
      <c r="B220" t="s">
        <v>1066</v>
      </c>
      <c r="C220" t="s">
        <v>1067</v>
      </c>
      <c r="D220" t="s">
        <v>1068</v>
      </c>
      <c r="E220">
        <v>40145</v>
      </c>
      <c r="F220" t="s">
        <v>38</v>
      </c>
      <c r="G220" t="s">
        <v>1060</v>
      </c>
      <c r="H220" t="s">
        <v>139</v>
      </c>
      <c r="I220" s="1" t="s">
        <v>41</v>
      </c>
      <c r="J220" t="s">
        <v>42</v>
      </c>
      <c r="K220">
        <v>200019607520999</v>
      </c>
      <c r="L220" s="2">
        <v>40000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442.65</v>
      </c>
      <c r="W220" s="2">
        <v>1148</v>
      </c>
      <c r="X220" s="2">
        <v>1216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f t="shared" si="3"/>
        <v>0</v>
      </c>
      <c r="AG220">
        <f t="shared" si="3"/>
        <v>0</v>
      </c>
      <c r="AH220" s="2">
        <v>2806.65</v>
      </c>
      <c r="AI220" s="2">
        <v>37193.35</v>
      </c>
      <c r="AJ220">
        <v>0</v>
      </c>
      <c r="AK220" t="s">
        <v>50</v>
      </c>
      <c r="AL220" t="s">
        <v>326</v>
      </c>
      <c r="AM220" t="s">
        <v>44</v>
      </c>
    </row>
    <row r="221" spans="1:39">
      <c r="A221" t="s">
        <v>1069</v>
      </c>
      <c r="B221" t="s">
        <v>1070</v>
      </c>
      <c r="C221" t="s">
        <v>171</v>
      </c>
      <c r="D221" t="s">
        <v>1071</v>
      </c>
      <c r="E221">
        <v>37526</v>
      </c>
      <c r="F221" t="s">
        <v>38</v>
      </c>
      <c r="G221" t="s">
        <v>1060</v>
      </c>
      <c r="H221" t="s">
        <v>1072</v>
      </c>
      <c r="I221" s="1" t="s">
        <v>41</v>
      </c>
      <c r="J221" t="s">
        <v>42</v>
      </c>
      <c r="K221" s="1">
        <v>200019603919432</v>
      </c>
      <c r="L221" s="2">
        <v>60000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 s="2">
        <v>3486.65</v>
      </c>
      <c r="W221" s="2">
        <v>1722</v>
      </c>
      <c r="X221" s="2">
        <v>1824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f t="shared" si="3"/>
        <v>0</v>
      </c>
      <c r="AG221">
        <f t="shared" si="3"/>
        <v>0</v>
      </c>
      <c r="AH221" s="2">
        <v>7032.65</v>
      </c>
      <c r="AI221" s="2">
        <v>52967.35</v>
      </c>
      <c r="AJ221">
        <v>0</v>
      </c>
      <c r="AK221" t="s">
        <v>50</v>
      </c>
      <c r="AL221" t="s">
        <v>44</v>
      </c>
      <c r="AM221" t="s">
        <v>44</v>
      </c>
    </row>
    <row r="222" spans="1:39">
      <c r="A222" t="s">
        <v>1073</v>
      </c>
      <c r="B222" t="s">
        <v>1074</v>
      </c>
      <c r="C222" t="s">
        <v>1075</v>
      </c>
      <c r="D222" t="s">
        <v>1076</v>
      </c>
      <c r="E222">
        <v>39340</v>
      </c>
      <c r="F222" t="s">
        <v>38</v>
      </c>
      <c r="G222" t="s">
        <v>1060</v>
      </c>
      <c r="H222" t="s">
        <v>49</v>
      </c>
      <c r="I222" s="1" t="s">
        <v>41</v>
      </c>
      <c r="J222" t="s">
        <v>42</v>
      </c>
      <c r="K222" s="1">
        <v>200019606939418</v>
      </c>
      <c r="L222" s="2">
        <v>35000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 s="2">
        <v>1004.5</v>
      </c>
      <c r="X222" s="2">
        <v>1064</v>
      </c>
      <c r="Y222" s="2">
        <v>1715.46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f t="shared" si="3"/>
        <v>0</v>
      </c>
      <c r="AG222">
        <f t="shared" si="3"/>
        <v>0</v>
      </c>
      <c r="AH222" s="2">
        <v>3783.96</v>
      </c>
      <c r="AI222" s="2">
        <v>31216.04</v>
      </c>
      <c r="AJ222">
        <v>0</v>
      </c>
      <c r="AK222" t="s">
        <v>50</v>
      </c>
      <c r="AL222" t="s">
        <v>331</v>
      </c>
      <c r="AM222" t="s">
        <v>44</v>
      </c>
    </row>
    <row r="223" spans="1:39">
      <c r="A223" t="s">
        <v>1077</v>
      </c>
      <c r="B223" t="s">
        <v>1078</v>
      </c>
      <c r="C223" t="s">
        <v>1079</v>
      </c>
      <c r="D223" t="s">
        <v>1080</v>
      </c>
      <c r="E223">
        <v>40200</v>
      </c>
      <c r="F223" t="s">
        <v>38</v>
      </c>
      <c r="G223" t="s">
        <v>1060</v>
      </c>
      <c r="H223" t="s">
        <v>49</v>
      </c>
      <c r="I223" s="1" t="s">
        <v>41</v>
      </c>
      <c r="J223" t="s">
        <v>42</v>
      </c>
      <c r="K223" s="1">
        <v>200019607595993</v>
      </c>
      <c r="L223" s="2">
        <v>35000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 s="2">
        <v>1004.5</v>
      </c>
      <c r="X223" s="2">
        <v>1064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f t="shared" si="3"/>
        <v>0</v>
      </c>
      <c r="AG223">
        <f t="shared" si="3"/>
        <v>0</v>
      </c>
      <c r="AH223" s="2">
        <v>2068.5</v>
      </c>
      <c r="AI223" s="2">
        <v>32931.5</v>
      </c>
      <c r="AJ223">
        <v>0</v>
      </c>
      <c r="AK223" t="s">
        <v>50</v>
      </c>
      <c r="AL223" t="s">
        <v>320</v>
      </c>
      <c r="AM223" t="s">
        <v>44</v>
      </c>
    </row>
    <row r="224" spans="1:39">
      <c r="A224" t="s">
        <v>1081</v>
      </c>
      <c r="B224" t="s">
        <v>1082</v>
      </c>
      <c r="C224" t="s">
        <v>1083</v>
      </c>
      <c r="D224" t="s">
        <v>1084</v>
      </c>
      <c r="E224">
        <v>38791</v>
      </c>
      <c r="F224" t="s">
        <v>38</v>
      </c>
      <c r="G224" t="s">
        <v>1060</v>
      </c>
      <c r="H224" t="s">
        <v>49</v>
      </c>
      <c r="I224" s="1" t="s">
        <v>41</v>
      </c>
      <c r="J224" t="s">
        <v>42</v>
      </c>
      <c r="K224" s="1">
        <v>200019605852014</v>
      </c>
      <c r="L224" s="2">
        <v>30000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861</v>
      </c>
      <c r="X224">
        <v>912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f t="shared" si="3"/>
        <v>0</v>
      </c>
      <c r="AG224">
        <f t="shared" si="3"/>
        <v>0</v>
      </c>
      <c r="AH224" s="2">
        <v>1773</v>
      </c>
      <c r="AI224" s="2">
        <v>28227</v>
      </c>
      <c r="AJ224">
        <v>0</v>
      </c>
      <c r="AK224" t="s">
        <v>50</v>
      </c>
      <c r="AL224" t="s">
        <v>1085</v>
      </c>
      <c r="AM224" t="s">
        <v>44</v>
      </c>
    </row>
    <row r="225" spans="1:39">
      <c r="A225" t="s">
        <v>1086</v>
      </c>
      <c r="B225" t="s">
        <v>1087</v>
      </c>
      <c r="C225" t="s">
        <v>1088</v>
      </c>
      <c r="D225" t="s">
        <v>1089</v>
      </c>
      <c r="E225">
        <v>37351</v>
      </c>
      <c r="F225" t="s">
        <v>38</v>
      </c>
      <c r="G225" t="s">
        <v>1060</v>
      </c>
      <c r="H225" t="s">
        <v>55</v>
      </c>
      <c r="I225" s="1" t="s">
        <v>41</v>
      </c>
      <c r="J225" t="s">
        <v>42</v>
      </c>
      <c r="K225">
        <v>200019603481067</v>
      </c>
      <c r="L225" s="2">
        <v>50000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 s="2">
        <v>1854</v>
      </c>
      <c r="W225" s="2">
        <v>1435</v>
      </c>
      <c r="X225" s="2">
        <v>1520</v>
      </c>
      <c r="Y225">
        <v>0</v>
      </c>
      <c r="Z225">
        <v>0</v>
      </c>
      <c r="AA225" s="2">
        <v>14666.71</v>
      </c>
      <c r="AB225">
        <v>100</v>
      </c>
      <c r="AC225">
        <v>0</v>
      </c>
      <c r="AD225">
        <v>0</v>
      </c>
      <c r="AE225">
        <v>0</v>
      </c>
      <c r="AF225">
        <f t="shared" si="3"/>
        <v>100</v>
      </c>
      <c r="AG225">
        <f t="shared" si="3"/>
        <v>100</v>
      </c>
      <c r="AH225" s="2">
        <v>19575.71</v>
      </c>
      <c r="AI225" s="2">
        <v>30424.29</v>
      </c>
      <c r="AJ225">
        <v>0</v>
      </c>
      <c r="AK225" t="s">
        <v>50</v>
      </c>
      <c r="AL225" t="s">
        <v>44</v>
      </c>
      <c r="AM225" t="s">
        <v>44</v>
      </c>
    </row>
    <row r="226" spans="1:39">
      <c r="A226" t="s">
        <v>1090</v>
      </c>
      <c r="B226" t="s">
        <v>1091</v>
      </c>
      <c r="C226" t="s">
        <v>1092</v>
      </c>
      <c r="D226" t="s">
        <v>1093</v>
      </c>
      <c r="E226">
        <v>39729</v>
      </c>
      <c r="F226" t="s">
        <v>38</v>
      </c>
      <c r="G226" t="s">
        <v>1060</v>
      </c>
      <c r="H226" t="s">
        <v>49</v>
      </c>
      <c r="I226" t="s">
        <v>41</v>
      </c>
      <c r="J226" t="s">
        <v>42</v>
      </c>
      <c r="K226">
        <v>200019606796043</v>
      </c>
      <c r="L226" s="2">
        <v>26000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746.2</v>
      </c>
      <c r="X226">
        <v>790.4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f t="shared" si="3"/>
        <v>0</v>
      </c>
      <c r="AG226">
        <f t="shared" si="3"/>
        <v>0</v>
      </c>
      <c r="AH226" s="2">
        <v>1536.6</v>
      </c>
      <c r="AI226" s="2">
        <v>24463.4</v>
      </c>
      <c r="AJ226">
        <v>0</v>
      </c>
      <c r="AK226" t="s">
        <v>50</v>
      </c>
      <c r="AL226" t="s">
        <v>144</v>
      </c>
      <c r="AM226" t="s">
        <v>44</v>
      </c>
    </row>
    <row r="227" spans="1:39">
      <c r="A227" t="s">
        <v>1094</v>
      </c>
      <c r="B227" t="s">
        <v>1095</v>
      </c>
      <c r="C227" t="s">
        <v>1096</v>
      </c>
      <c r="D227" t="s">
        <v>1097</v>
      </c>
      <c r="E227">
        <v>37405</v>
      </c>
      <c r="F227" t="s">
        <v>38</v>
      </c>
      <c r="G227" t="s">
        <v>1098</v>
      </c>
      <c r="H227" t="s">
        <v>1099</v>
      </c>
      <c r="I227" t="s">
        <v>41</v>
      </c>
      <c r="J227" t="s">
        <v>42</v>
      </c>
      <c r="K227">
        <v>200019603706906</v>
      </c>
      <c r="L227" s="2">
        <v>15000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430.5</v>
      </c>
      <c r="X227">
        <v>456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f t="shared" si="3"/>
        <v>0</v>
      </c>
      <c r="AG227">
        <f t="shared" si="3"/>
        <v>0</v>
      </c>
      <c r="AH227">
        <v>886.5</v>
      </c>
      <c r="AI227" s="2">
        <v>14113.5</v>
      </c>
      <c r="AJ227">
        <v>0</v>
      </c>
      <c r="AK227" t="s">
        <v>43</v>
      </c>
      <c r="AL227" t="s">
        <v>44</v>
      </c>
      <c r="AM227" t="s">
        <v>44</v>
      </c>
    </row>
    <row r="228" spans="1:39">
      <c r="A228" t="s">
        <v>1100</v>
      </c>
      <c r="B228" t="s">
        <v>1101</v>
      </c>
      <c r="C228" t="s">
        <v>1102</v>
      </c>
      <c r="D228" t="s">
        <v>1103</v>
      </c>
      <c r="E228">
        <v>37485</v>
      </c>
      <c r="F228" t="s">
        <v>38</v>
      </c>
      <c r="G228" t="s">
        <v>1098</v>
      </c>
      <c r="H228" t="s">
        <v>1099</v>
      </c>
      <c r="I228" t="s">
        <v>41</v>
      </c>
      <c r="J228" t="s">
        <v>42</v>
      </c>
      <c r="K228" s="1">
        <v>200019603919427</v>
      </c>
      <c r="L228" s="2">
        <v>12000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344.4</v>
      </c>
      <c r="X228">
        <v>364.8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f t="shared" si="3"/>
        <v>0</v>
      </c>
      <c r="AG228">
        <f t="shared" si="3"/>
        <v>0</v>
      </c>
      <c r="AH228">
        <v>709.2</v>
      </c>
      <c r="AI228" s="2">
        <v>11290.8</v>
      </c>
      <c r="AJ228">
        <v>0</v>
      </c>
      <c r="AK228" t="s">
        <v>43</v>
      </c>
      <c r="AL228" t="s">
        <v>44</v>
      </c>
      <c r="AM228" t="s">
        <v>44</v>
      </c>
    </row>
    <row r="229" spans="1:39">
      <c r="A229" t="s">
        <v>1104</v>
      </c>
      <c r="B229" t="s">
        <v>1105</v>
      </c>
      <c r="C229" t="s">
        <v>1106</v>
      </c>
      <c r="D229" t="s">
        <v>1107</v>
      </c>
      <c r="E229">
        <v>33638</v>
      </c>
      <c r="F229" t="s">
        <v>38</v>
      </c>
      <c r="G229" t="s">
        <v>1108</v>
      </c>
      <c r="H229" t="s">
        <v>1109</v>
      </c>
      <c r="I229" t="s">
        <v>41</v>
      </c>
      <c r="J229" t="s">
        <v>42</v>
      </c>
      <c r="K229" s="1">
        <v>200019602183184</v>
      </c>
      <c r="L229" s="2">
        <v>23500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674.45</v>
      </c>
      <c r="X229">
        <v>714.4</v>
      </c>
      <c r="Y229">
        <v>0</v>
      </c>
      <c r="Z229">
        <v>0</v>
      </c>
      <c r="AA229" s="2">
        <v>4200.03</v>
      </c>
      <c r="AB229">
        <v>0</v>
      </c>
      <c r="AC229">
        <v>0</v>
      </c>
      <c r="AD229">
        <v>0</v>
      </c>
      <c r="AE229">
        <v>0</v>
      </c>
      <c r="AF229">
        <f t="shared" si="3"/>
        <v>0</v>
      </c>
      <c r="AG229">
        <f t="shared" si="3"/>
        <v>0</v>
      </c>
      <c r="AH229" s="2">
        <v>5588.88</v>
      </c>
      <c r="AI229" s="2">
        <v>17911.12</v>
      </c>
      <c r="AJ229">
        <v>0</v>
      </c>
      <c r="AK229" t="s">
        <v>43</v>
      </c>
      <c r="AL229" t="s">
        <v>44</v>
      </c>
      <c r="AM229" t="s">
        <v>44</v>
      </c>
    </row>
    <row r="230" spans="1:39">
      <c r="A230" t="s">
        <v>1110</v>
      </c>
      <c r="B230" t="s">
        <v>1111</v>
      </c>
      <c r="C230" t="s">
        <v>36</v>
      </c>
      <c r="D230" t="s">
        <v>1112</v>
      </c>
      <c r="E230">
        <v>40150</v>
      </c>
      <c r="F230" t="s">
        <v>38</v>
      </c>
      <c r="G230" t="s">
        <v>1108</v>
      </c>
      <c r="H230" t="s">
        <v>1113</v>
      </c>
      <c r="I230" t="s">
        <v>41</v>
      </c>
      <c r="J230" t="s">
        <v>42</v>
      </c>
      <c r="K230" s="1">
        <v>200019607520989</v>
      </c>
      <c r="L230" s="2">
        <v>22000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631.4</v>
      </c>
      <c r="X230">
        <v>668.8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f t="shared" si="3"/>
        <v>0</v>
      </c>
      <c r="AG230">
        <f t="shared" si="3"/>
        <v>0</v>
      </c>
      <c r="AH230" s="2">
        <v>1300.2</v>
      </c>
      <c r="AI230" s="2">
        <v>20699.8</v>
      </c>
      <c r="AJ230">
        <v>0</v>
      </c>
      <c r="AK230" t="s">
        <v>50</v>
      </c>
      <c r="AL230" t="s">
        <v>326</v>
      </c>
      <c r="AM230" t="s">
        <v>44</v>
      </c>
    </row>
    <row r="231" spans="1:39">
      <c r="A231" t="s">
        <v>1114</v>
      </c>
      <c r="B231" t="s">
        <v>1115</v>
      </c>
      <c r="C231" t="s">
        <v>1116</v>
      </c>
      <c r="D231" t="s">
        <v>1117</v>
      </c>
      <c r="E231">
        <v>23523</v>
      </c>
      <c r="F231" t="s">
        <v>38</v>
      </c>
      <c r="G231" t="s">
        <v>1108</v>
      </c>
      <c r="H231" t="s">
        <v>1113</v>
      </c>
      <c r="I231" t="s">
        <v>41</v>
      </c>
      <c r="J231" t="s">
        <v>42</v>
      </c>
      <c r="K231">
        <v>200013200253695</v>
      </c>
      <c r="L231" s="2">
        <v>22000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631.4</v>
      </c>
      <c r="X231">
        <v>668.8</v>
      </c>
      <c r="Y231">
        <v>0</v>
      </c>
      <c r="Z231">
        <v>0</v>
      </c>
      <c r="AA231" s="2">
        <v>7770.58</v>
      </c>
      <c r="AB231">
        <v>0</v>
      </c>
      <c r="AC231">
        <v>0</v>
      </c>
      <c r="AD231">
        <v>0</v>
      </c>
      <c r="AE231">
        <v>0</v>
      </c>
      <c r="AF231">
        <f t="shared" si="3"/>
        <v>0</v>
      </c>
      <c r="AG231">
        <f t="shared" si="3"/>
        <v>0</v>
      </c>
      <c r="AH231" s="2">
        <v>9070.7800000000007</v>
      </c>
      <c r="AI231" s="2">
        <v>12929.22</v>
      </c>
      <c r="AJ231">
        <v>0</v>
      </c>
      <c r="AK231" t="s">
        <v>50</v>
      </c>
      <c r="AL231" t="s">
        <v>44</v>
      </c>
      <c r="AM231" t="s">
        <v>44</v>
      </c>
    </row>
    <row r="232" spans="1:39">
      <c r="A232" t="s">
        <v>1118</v>
      </c>
      <c r="B232" t="s">
        <v>1119</v>
      </c>
      <c r="C232" t="s">
        <v>1120</v>
      </c>
      <c r="D232" t="s">
        <v>1121</v>
      </c>
      <c r="E232">
        <v>39156</v>
      </c>
      <c r="F232" t="s">
        <v>38</v>
      </c>
      <c r="G232" t="s">
        <v>1108</v>
      </c>
      <c r="H232" t="s">
        <v>1113</v>
      </c>
      <c r="I232" t="s">
        <v>41</v>
      </c>
      <c r="J232" t="s">
        <v>42</v>
      </c>
      <c r="K232" s="1">
        <v>200019606164495</v>
      </c>
      <c r="L232" s="2">
        <v>20000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574</v>
      </c>
      <c r="X232">
        <v>608</v>
      </c>
      <c r="Y232">
        <v>0</v>
      </c>
      <c r="Z232">
        <v>0</v>
      </c>
      <c r="AA232" s="2">
        <v>9419.9</v>
      </c>
      <c r="AB232">
        <v>0</v>
      </c>
      <c r="AC232">
        <v>0</v>
      </c>
      <c r="AD232">
        <v>0</v>
      </c>
      <c r="AE232">
        <v>0</v>
      </c>
      <c r="AF232">
        <f t="shared" si="3"/>
        <v>0</v>
      </c>
      <c r="AG232">
        <f t="shared" si="3"/>
        <v>0</v>
      </c>
      <c r="AH232" s="2">
        <v>10601.9</v>
      </c>
      <c r="AI232" s="2">
        <v>9398.1</v>
      </c>
      <c r="AJ232">
        <v>0</v>
      </c>
      <c r="AK232" t="s">
        <v>50</v>
      </c>
      <c r="AL232" t="s">
        <v>615</v>
      </c>
      <c r="AM232" t="s">
        <v>44</v>
      </c>
    </row>
    <row r="233" spans="1:39">
      <c r="A233" t="s">
        <v>1122</v>
      </c>
      <c r="B233" t="s">
        <v>1123</v>
      </c>
      <c r="C233" t="s">
        <v>1124</v>
      </c>
      <c r="D233" t="s">
        <v>1125</v>
      </c>
      <c r="E233">
        <v>37570</v>
      </c>
      <c r="F233" t="s">
        <v>38</v>
      </c>
      <c r="G233" t="s">
        <v>1108</v>
      </c>
      <c r="H233" t="s">
        <v>1113</v>
      </c>
      <c r="I233" s="1" t="s">
        <v>41</v>
      </c>
      <c r="J233" t="s">
        <v>42</v>
      </c>
      <c r="K233">
        <v>200019604005340</v>
      </c>
      <c r="L233" s="2">
        <v>21000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602.70000000000005</v>
      </c>
      <c r="X233">
        <v>638.4</v>
      </c>
      <c r="Y233">
        <v>0</v>
      </c>
      <c r="Z233">
        <v>0</v>
      </c>
      <c r="AA233" s="2">
        <v>12475.04</v>
      </c>
      <c r="AB233">
        <v>0</v>
      </c>
      <c r="AC233">
        <v>0</v>
      </c>
      <c r="AD233">
        <v>0</v>
      </c>
      <c r="AE233">
        <v>0</v>
      </c>
      <c r="AF233">
        <f t="shared" si="3"/>
        <v>0</v>
      </c>
      <c r="AG233">
        <f t="shared" si="3"/>
        <v>0</v>
      </c>
      <c r="AH233" s="2">
        <v>13716.14</v>
      </c>
      <c r="AI233" s="2">
        <v>7283.86</v>
      </c>
      <c r="AJ233">
        <v>0</v>
      </c>
      <c r="AK233" t="s">
        <v>50</v>
      </c>
      <c r="AL233" t="s">
        <v>44</v>
      </c>
      <c r="AM233" t="s">
        <v>44</v>
      </c>
    </row>
    <row r="234" spans="1:39">
      <c r="A234" t="s">
        <v>1126</v>
      </c>
      <c r="B234" t="s">
        <v>1127</v>
      </c>
      <c r="C234" t="s">
        <v>1128</v>
      </c>
      <c r="D234" t="s">
        <v>1129</v>
      </c>
      <c r="E234">
        <v>37790</v>
      </c>
      <c r="F234" t="s">
        <v>38</v>
      </c>
      <c r="G234" t="s">
        <v>1108</v>
      </c>
      <c r="H234" t="s">
        <v>1130</v>
      </c>
      <c r="I234" t="s">
        <v>41</v>
      </c>
      <c r="J234" t="s">
        <v>42</v>
      </c>
      <c r="K234" s="1">
        <v>200019604431035</v>
      </c>
      <c r="L234" s="2">
        <v>25000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717.5</v>
      </c>
      <c r="X234">
        <v>760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f t="shared" si="3"/>
        <v>0</v>
      </c>
      <c r="AG234">
        <f t="shared" si="3"/>
        <v>0</v>
      </c>
      <c r="AH234" s="2">
        <v>1477.5</v>
      </c>
      <c r="AI234" s="2">
        <v>23522.5</v>
      </c>
      <c r="AJ234">
        <v>0</v>
      </c>
      <c r="AK234" t="s">
        <v>43</v>
      </c>
      <c r="AL234" t="s">
        <v>44</v>
      </c>
      <c r="AM234" t="s">
        <v>44</v>
      </c>
    </row>
    <row r="235" spans="1:39">
      <c r="A235" t="s">
        <v>1131</v>
      </c>
      <c r="B235" t="s">
        <v>1132</v>
      </c>
      <c r="C235" t="s">
        <v>1133</v>
      </c>
      <c r="D235" t="s">
        <v>1134</v>
      </c>
      <c r="E235">
        <v>38117</v>
      </c>
      <c r="F235" t="s">
        <v>38</v>
      </c>
      <c r="G235" t="s">
        <v>1108</v>
      </c>
      <c r="H235" t="s">
        <v>1113</v>
      </c>
      <c r="I235" t="s">
        <v>41</v>
      </c>
      <c r="J235" t="s">
        <v>42</v>
      </c>
      <c r="K235" s="1">
        <v>200019607057400</v>
      </c>
      <c r="L235" s="2">
        <v>20000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574</v>
      </c>
      <c r="X235">
        <v>608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f t="shared" si="3"/>
        <v>0</v>
      </c>
      <c r="AG235">
        <f t="shared" si="3"/>
        <v>0</v>
      </c>
      <c r="AH235" s="2">
        <v>1182</v>
      </c>
      <c r="AI235" s="2">
        <v>18818</v>
      </c>
      <c r="AJ235">
        <v>0</v>
      </c>
      <c r="AK235" t="s">
        <v>50</v>
      </c>
      <c r="AL235" t="s">
        <v>262</v>
      </c>
      <c r="AM235" t="s">
        <v>44</v>
      </c>
    </row>
    <row r="236" spans="1:39">
      <c r="A236" t="s">
        <v>1135</v>
      </c>
      <c r="B236" t="s">
        <v>1136</v>
      </c>
      <c r="C236" t="s">
        <v>1137</v>
      </c>
      <c r="D236" t="s">
        <v>1138</v>
      </c>
      <c r="E236">
        <v>30956</v>
      </c>
      <c r="F236" t="s">
        <v>38</v>
      </c>
      <c r="G236" t="s">
        <v>1108</v>
      </c>
      <c r="H236" t="s">
        <v>1139</v>
      </c>
      <c r="I236" s="1" t="s">
        <v>41</v>
      </c>
      <c r="J236" t="s">
        <v>42</v>
      </c>
      <c r="K236" s="1">
        <v>200013200526694</v>
      </c>
      <c r="L236" s="2">
        <v>40000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442.65</v>
      </c>
      <c r="W236" s="2">
        <v>1148</v>
      </c>
      <c r="X236" s="2">
        <v>1216</v>
      </c>
      <c r="Y236">
        <v>0</v>
      </c>
      <c r="Z236">
        <v>0</v>
      </c>
      <c r="AA236" s="2">
        <v>13666.71</v>
      </c>
      <c r="AB236">
        <v>100</v>
      </c>
      <c r="AC236">
        <v>0</v>
      </c>
      <c r="AD236">
        <v>0</v>
      </c>
      <c r="AE236">
        <v>0</v>
      </c>
      <c r="AF236">
        <f t="shared" si="3"/>
        <v>100</v>
      </c>
      <c r="AG236">
        <f t="shared" si="3"/>
        <v>100</v>
      </c>
      <c r="AH236" s="2">
        <v>16573.36</v>
      </c>
      <c r="AI236" s="2">
        <v>23426.639999999999</v>
      </c>
      <c r="AJ236">
        <v>0</v>
      </c>
      <c r="AK236" t="s">
        <v>43</v>
      </c>
      <c r="AL236" t="s">
        <v>44</v>
      </c>
      <c r="AM236" t="s">
        <v>44</v>
      </c>
    </row>
    <row r="237" spans="1:39">
      <c r="A237" t="s">
        <v>1140</v>
      </c>
      <c r="B237" t="s">
        <v>1141</v>
      </c>
      <c r="C237" t="s">
        <v>1142</v>
      </c>
      <c r="D237" t="s">
        <v>1143</v>
      </c>
      <c r="E237">
        <v>39869</v>
      </c>
      <c r="F237" t="s">
        <v>38</v>
      </c>
      <c r="G237" t="s">
        <v>1108</v>
      </c>
      <c r="H237" t="s">
        <v>1113</v>
      </c>
      <c r="I237" t="s">
        <v>41</v>
      </c>
      <c r="J237" t="s">
        <v>42</v>
      </c>
      <c r="K237" s="1">
        <v>200019606939407</v>
      </c>
      <c r="L237" s="2">
        <v>25000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717.5</v>
      </c>
      <c r="X237">
        <v>760</v>
      </c>
      <c r="Y237" s="2">
        <v>1715.46</v>
      </c>
      <c r="Z237">
        <v>0</v>
      </c>
      <c r="AA237" s="2">
        <v>2053</v>
      </c>
      <c r="AB237">
        <v>0</v>
      </c>
      <c r="AC237">
        <v>0</v>
      </c>
      <c r="AD237">
        <v>0</v>
      </c>
      <c r="AE237">
        <v>0</v>
      </c>
      <c r="AF237">
        <f t="shared" si="3"/>
        <v>0</v>
      </c>
      <c r="AG237">
        <f t="shared" si="3"/>
        <v>0</v>
      </c>
      <c r="AH237" s="2">
        <v>5245.96</v>
      </c>
      <c r="AI237" s="2">
        <v>19754.04</v>
      </c>
      <c r="AJ237">
        <v>0</v>
      </c>
      <c r="AK237" t="s">
        <v>50</v>
      </c>
      <c r="AL237" t="s">
        <v>331</v>
      </c>
      <c r="AM237" t="s">
        <v>44</v>
      </c>
    </row>
    <row r="238" spans="1:39">
      <c r="A238" t="s">
        <v>1144</v>
      </c>
      <c r="B238" t="s">
        <v>1145</v>
      </c>
      <c r="C238" t="s">
        <v>1146</v>
      </c>
      <c r="D238" t="s">
        <v>1147</v>
      </c>
      <c r="E238">
        <v>39155</v>
      </c>
      <c r="F238" t="s">
        <v>38</v>
      </c>
      <c r="G238" t="s">
        <v>1108</v>
      </c>
      <c r="H238" t="s">
        <v>1113</v>
      </c>
      <c r="I238" t="s">
        <v>41</v>
      </c>
      <c r="J238" t="s">
        <v>42</v>
      </c>
      <c r="K238">
        <v>200019606164490</v>
      </c>
      <c r="L238" s="2">
        <v>20000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574</v>
      </c>
      <c r="X238">
        <v>608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f t="shared" si="3"/>
        <v>0</v>
      </c>
      <c r="AG238">
        <f t="shared" si="3"/>
        <v>0</v>
      </c>
      <c r="AH238" s="2">
        <v>1182</v>
      </c>
      <c r="AI238" s="2">
        <v>18818</v>
      </c>
      <c r="AJ238">
        <v>0</v>
      </c>
      <c r="AK238" t="s">
        <v>50</v>
      </c>
      <c r="AL238" t="s">
        <v>615</v>
      </c>
      <c r="AM238" t="s">
        <v>44</v>
      </c>
    </row>
    <row r="239" spans="1:39">
      <c r="A239" t="s">
        <v>1148</v>
      </c>
      <c r="B239" t="s">
        <v>1149</v>
      </c>
      <c r="C239" t="s">
        <v>1150</v>
      </c>
      <c r="D239" t="s">
        <v>1151</v>
      </c>
      <c r="E239">
        <v>39540</v>
      </c>
      <c r="F239" t="s">
        <v>38</v>
      </c>
      <c r="G239" t="s">
        <v>1108</v>
      </c>
      <c r="H239" t="s">
        <v>1130</v>
      </c>
      <c r="I239" t="s">
        <v>41</v>
      </c>
      <c r="J239" t="s">
        <v>42</v>
      </c>
      <c r="K239" s="1">
        <v>200019606674065</v>
      </c>
      <c r="L239" s="2">
        <v>20000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574</v>
      </c>
      <c r="X239">
        <v>608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f t="shared" si="3"/>
        <v>0</v>
      </c>
      <c r="AG239">
        <f t="shared" si="3"/>
        <v>0</v>
      </c>
      <c r="AH239" s="2">
        <v>1182</v>
      </c>
      <c r="AI239" s="2">
        <v>18818</v>
      </c>
      <c r="AJ239">
        <v>0</v>
      </c>
      <c r="AK239" t="s">
        <v>50</v>
      </c>
      <c r="AL239" t="s">
        <v>663</v>
      </c>
      <c r="AM239" t="s">
        <v>44</v>
      </c>
    </row>
    <row r="240" spans="1:39">
      <c r="A240" t="s">
        <v>1152</v>
      </c>
      <c r="B240" t="s">
        <v>1153</v>
      </c>
      <c r="C240" t="s">
        <v>1154</v>
      </c>
      <c r="D240" t="s">
        <v>1155</v>
      </c>
      <c r="E240">
        <v>37640</v>
      </c>
      <c r="F240" t="s">
        <v>38</v>
      </c>
      <c r="G240" t="s">
        <v>1108</v>
      </c>
      <c r="H240" t="s">
        <v>1113</v>
      </c>
      <c r="I240" s="1" t="s">
        <v>41</v>
      </c>
      <c r="J240" t="s">
        <v>42</v>
      </c>
      <c r="K240">
        <v>200019604075967</v>
      </c>
      <c r="L240" s="2">
        <v>21000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602.70000000000005</v>
      </c>
      <c r="X240">
        <v>638.4</v>
      </c>
      <c r="Y240">
        <v>0</v>
      </c>
      <c r="Z240">
        <v>0</v>
      </c>
      <c r="AA240" s="2">
        <v>9425.0499999999993</v>
      </c>
      <c r="AB240">
        <v>0</v>
      </c>
      <c r="AC240">
        <v>0</v>
      </c>
      <c r="AD240">
        <v>0</v>
      </c>
      <c r="AE240">
        <v>0</v>
      </c>
      <c r="AF240">
        <f t="shared" si="3"/>
        <v>0</v>
      </c>
      <c r="AG240">
        <f t="shared" si="3"/>
        <v>0</v>
      </c>
      <c r="AH240" s="2">
        <v>10666.15</v>
      </c>
      <c r="AI240" s="2">
        <v>10333.85</v>
      </c>
      <c r="AJ240">
        <v>0</v>
      </c>
      <c r="AK240" t="s">
        <v>50</v>
      </c>
      <c r="AL240" t="s">
        <v>44</v>
      </c>
      <c r="AM240" t="s">
        <v>44</v>
      </c>
    </row>
    <row r="241" spans="1:39">
      <c r="A241" t="s">
        <v>1156</v>
      </c>
      <c r="B241" t="s">
        <v>1157</v>
      </c>
      <c r="C241" t="s">
        <v>1158</v>
      </c>
      <c r="D241" t="s">
        <v>1159</v>
      </c>
      <c r="E241">
        <v>37789</v>
      </c>
      <c r="F241" t="s">
        <v>38</v>
      </c>
      <c r="G241" t="s">
        <v>1108</v>
      </c>
      <c r="H241" t="s">
        <v>1160</v>
      </c>
      <c r="I241" s="1" t="s">
        <v>41</v>
      </c>
      <c r="J241" t="s">
        <v>42</v>
      </c>
      <c r="K241" s="1">
        <v>200019604431020</v>
      </c>
      <c r="L241" s="2">
        <v>25000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717.5</v>
      </c>
      <c r="X241">
        <v>760</v>
      </c>
      <c r="Y241">
        <v>0</v>
      </c>
      <c r="Z241">
        <v>0</v>
      </c>
      <c r="AA241" s="2">
        <v>10120.959999999999</v>
      </c>
      <c r="AB241">
        <v>0</v>
      </c>
      <c r="AC241">
        <v>0</v>
      </c>
      <c r="AD241">
        <v>0</v>
      </c>
      <c r="AE241">
        <v>0</v>
      </c>
      <c r="AF241">
        <f t="shared" si="3"/>
        <v>0</v>
      </c>
      <c r="AG241">
        <f t="shared" si="3"/>
        <v>0</v>
      </c>
      <c r="AH241" s="2">
        <v>11598.46</v>
      </c>
      <c r="AI241" s="2">
        <v>13401.54</v>
      </c>
      <c r="AJ241">
        <v>0</v>
      </c>
      <c r="AK241" t="s">
        <v>43</v>
      </c>
      <c r="AL241" t="s">
        <v>44</v>
      </c>
      <c r="AM241" t="s">
        <v>44</v>
      </c>
    </row>
    <row r="242" spans="1:39">
      <c r="A242" t="s">
        <v>1161</v>
      </c>
      <c r="B242" t="s">
        <v>1162</v>
      </c>
      <c r="C242" t="s">
        <v>1163</v>
      </c>
      <c r="D242" t="s">
        <v>1164</v>
      </c>
      <c r="E242">
        <v>21151</v>
      </c>
      <c r="F242" t="s">
        <v>38</v>
      </c>
      <c r="G242" t="s">
        <v>1108</v>
      </c>
      <c r="H242" t="s">
        <v>49</v>
      </c>
      <c r="I242" t="s">
        <v>41</v>
      </c>
      <c r="J242" t="s">
        <v>42</v>
      </c>
      <c r="K242" s="1">
        <v>200013200265780</v>
      </c>
      <c r="L242" s="2">
        <v>35000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 s="2">
        <v>1004.5</v>
      </c>
      <c r="X242" s="2">
        <v>1064</v>
      </c>
      <c r="Y242">
        <v>0</v>
      </c>
      <c r="Z242">
        <v>0</v>
      </c>
      <c r="AA242">
        <v>500</v>
      </c>
      <c r="AB242">
        <v>0</v>
      </c>
      <c r="AC242">
        <v>0</v>
      </c>
      <c r="AD242">
        <v>0</v>
      </c>
      <c r="AE242">
        <v>0</v>
      </c>
      <c r="AF242">
        <f t="shared" si="3"/>
        <v>0</v>
      </c>
      <c r="AG242">
        <f t="shared" si="3"/>
        <v>0</v>
      </c>
      <c r="AH242" s="2">
        <v>2568.5</v>
      </c>
      <c r="AI242" s="2">
        <v>32431.5</v>
      </c>
      <c r="AJ242">
        <v>0</v>
      </c>
      <c r="AK242" t="s">
        <v>43</v>
      </c>
      <c r="AL242" t="s">
        <v>44</v>
      </c>
      <c r="AM242" t="s">
        <v>44</v>
      </c>
    </row>
    <row r="243" spans="1:39">
      <c r="A243" t="s">
        <v>1165</v>
      </c>
      <c r="B243" t="s">
        <v>1166</v>
      </c>
      <c r="C243" t="s">
        <v>1167</v>
      </c>
      <c r="D243" t="s">
        <v>1168</v>
      </c>
      <c r="E243">
        <v>37347</v>
      </c>
      <c r="F243" t="s">
        <v>38</v>
      </c>
      <c r="G243" t="s">
        <v>1108</v>
      </c>
      <c r="H243" t="s">
        <v>201</v>
      </c>
      <c r="I243" t="s">
        <v>41</v>
      </c>
      <c r="J243" t="s">
        <v>42</v>
      </c>
      <c r="K243" s="1">
        <v>200019603481070</v>
      </c>
      <c r="L243" s="2">
        <v>75000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 s="2">
        <v>6309.35</v>
      </c>
      <c r="W243" s="2">
        <v>2152.5</v>
      </c>
      <c r="X243" s="2">
        <v>2280</v>
      </c>
      <c r="Y243">
        <v>0</v>
      </c>
      <c r="Z243">
        <v>0</v>
      </c>
      <c r="AA243" s="2">
        <v>1300</v>
      </c>
      <c r="AB243">
        <v>0</v>
      </c>
      <c r="AC243">
        <v>0</v>
      </c>
      <c r="AD243">
        <v>0</v>
      </c>
      <c r="AE243">
        <v>0</v>
      </c>
      <c r="AF243">
        <f t="shared" si="3"/>
        <v>0</v>
      </c>
      <c r="AG243">
        <f t="shared" si="3"/>
        <v>0</v>
      </c>
      <c r="AH243" s="2">
        <v>12041.85</v>
      </c>
      <c r="AI243" s="2">
        <v>62958.15</v>
      </c>
      <c r="AJ243">
        <v>0</v>
      </c>
      <c r="AK243" t="s">
        <v>43</v>
      </c>
      <c r="AL243" t="s">
        <v>44</v>
      </c>
      <c r="AM243" t="s">
        <v>44</v>
      </c>
    </row>
    <row r="244" spans="1:39">
      <c r="A244" t="s">
        <v>1169</v>
      </c>
      <c r="B244" t="s">
        <v>1170</v>
      </c>
      <c r="C244" t="s">
        <v>1171</v>
      </c>
      <c r="D244" t="s">
        <v>1172</v>
      </c>
      <c r="E244">
        <v>34082</v>
      </c>
      <c r="F244" t="s">
        <v>38</v>
      </c>
      <c r="G244" t="s">
        <v>1108</v>
      </c>
      <c r="H244" t="s">
        <v>1113</v>
      </c>
      <c r="I244" s="1" t="s">
        <v>41</v>
      </c>
      <c r="J244" t="s">
        <v>42</v>
      </c>
      <c r="K244">
        <v>200019602183183</v>
      </c>
      <c r="L244" s="2">
        <v>21000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602.70000000000005</v>
      </c>
      <c r="X244">
        <v>638.4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f t="shared" si="3"/>
        <v>0</v>
      </c>
      <c r="AG244">
        <f t="shared" si="3"/>
        <v>0</v>
      </c>
      <c r="AH244" s="2">
        <v>1241.0999999999999</v>
      </c>
      <c r="AI244" s="2">
        <v>19758.900000000001</v>
      </c>
      <c r="AJ244">
        <v>0</v>
      </c>
      <c r="AK244" t="s">
        <v>50</v>
      </c>
      <c r="AL244" t="s">
        <v>44</v>
      </c>
      <c r="AM244" t="s">
        <v>44</v>
      </c>
    </row>
    <row r="245" spans="1:39">
      <c r="A245" t="s">
        <v>1173</v>
      </c>
      <c r="B245" t="s">
        <v>1174</v>
      </c>
      <c r="C245" t="s">
        <v>1175</v>
      </c>
      <c r="D245" t="s">
        <v>1176</v>
      </c>
      <c r="E245">
        <v>37386</v>
      </c>
      <c r="F245" t="s">
        <v>38</v>
      </c>
      <c r="G245" t="s">
        <v>1108</v>
      </c>
      <c r="H245" t="s">
        <v>1045</v>
      </c>
      <c r="I245" t="s">
        <v>41</v>
      </c>
      <c r="J245" t="s">
        <v>42</v>
      </c>
      <c r="K245" s="1">
        <v>200019603585107</v>
      </c>
      <c r="L245" s="2">
        <v>21000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602.70000000000005</v>
      </c>
      <c r="X245">
        <v>638.4</v>
      </c>
      <c r="Y245">
        <v>0</v>
      </c>
      <c r="Z245">
        <v>0</v>
      </c>
      <c r="AA245" s="2">
        <v>11792.53</v>
      </c>
      <c r="AB245">
        <v>0</v>
      </c>
      <c r="AC245">
        <v>0</v>
      </c>
      <c r="AD245">
        <v>0</v>
      </c>
      <c r="AE245">
        <v>0</v>
      </c>
      <c r="AF245">
        <f t="shared" si="3"/>
        <v>0</v>
      </c>
      <c r="AG245">
        <f t="shared" si="3"/>
        <v>0</v>
      </c>
      <c r="AH245" s="2">
        <v>13033.63</v>
      </c>
      <c r="AI245" s="2">
        <v>7966.37</v>
      </c>
      <c r="AJ245">
        <v>0</v>
      </c>
      <c r="AK245" t="s">
        <v>43</v>
      </c>
      <c r="AL245" t="s">
        <v>44</v>
      </c>
      <c r="AM245" t="s">
        <v>44</v>
      </c>
    </row>
    <row r="246" spans="1:39">
      <c r="A246" t="s">
        <v>1177</v>
      </c>
      <c r="B246" t="s">
        <v>1178</v>
      </c>
      <c r="C246" t="s">
        <v>1179</v>
      </c>
      <c r="D246" t="s">
        <v>1180</v>
      </c>
      <c r="E246">
        <v>34454</v>
      </c>
      <c r="F246" t="s">
        <v>38</v>
      </c>
      <c r="G246" t="s">
        <v>1108</v>
      </c>
      <c r="H246" t="s">
        <v>1113</v>
      </c>
      <c r="I246" s="1" t="s">
        <v>41</v>
      </c>
      <c r="J246" t="s">
        <v>42</v>
      </c>
      <c r="K246" s="1">
        <v>200019602183181</v>
      </c>
      <c r="L246" s="2">
        <v>21000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602.70000000000005</v>
      </c>
      <c r="X246">
        <v>638.4</v>
      </c>
      <c r="Y246">
        <v>0</v>
      </c>
      <c r="Z246">
        <v>0</v>
      </c>
      <c r="AA246" s="2">
        <v>9178.42</v>
      </c>
      <c r="AB246">
        <v>0</v>
      </c>
      <c r="AC246">
        <v>0</v>
      </c>
      <c r="AD246">
        <v>0</v>
      </c>
      <c r="AE246">
        <v>0</v>
      </c>
      <c r="AF246">
        <f t="shared" si="3"/>
        <v>0</v>
      </c>
      <c r="AG246">
        <f t="shared" si="3"/>
        <v>0</v>
      </c>
      <c r="AH246" s="2">
        <v>10419.52</v>
      </c>
      <c r="AI246" s="2">
        <v>10580.48</v>
      </c>
      <c r="AJ246">
        <v>0</v>
      </c>
      <c r="AK246" t="s">
        <v>50</v>
      </c>
      <c r="AL246" t="s">
        <v>44</v>
      </c>
      <c r="AM246" t="s">
        <v>44</v>
      </c>
    </row>
    <row r="247" spans="1:39">
      <c r="A247" t="s">
        <v>1181</v>
      </c>
      <c r="B247" t="s">
        <v>1182</v>
      </c>
      <c r="C247" t="s">
        <v>1183</v>
      </c>
      <c r="D247" t="s">
        <v>1184</v>
      </c>
      <c r="E247">
        <v>4556</v>
      </c>
      <c r="F247" t="s">
        <v>38</v>
      </c>
      <c r="G247" t="s">
        <v>1108</v>
      </c>
      <c r="H247" t="s">
        <v>1113</v>
      </c>
      <c r="I247" t="s">
        <v>41</v>
      </c>
      <c r="J247" t="s">
        <v>42</v>
      </c>
      <c r="K247">
        <v>200013200257730</v>
      </c>
      <c r="L247" s="2">
        <v>22000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631.4</v>
      </c>
      <c r="X247">
        <v>668.8</v>
      </c>
      <c r="Y247">
        <v>0</v>
      </c>
      <c r="Z247">
        <v>0</v>
      </c>
      <c r="AA247" s="2">
        <v>10861.92</v>
      </c>
      <c r="AB247">
        <v>0</v>
      </c>
      <c r="AC247">
        <v>0</v>
      </c>
      <c r="AD247">
        <v>0</v>
      </c>
      <c r="AE247">
        <v>0</v>
      </c>
      <c r="AF247">
        <f t="shared" si="3"/>
        <v>0</v>
      </c>
      <c r="AG247">
        <f t="shared" si="3"/>
        <v>0</v>
      </c>
      <c r="AH247" s="2">
        <v>12162.12</v>
      </c>
      <c r="AI247" s="2">
        <v>9837.8799999999992</v>
      </c>
      <c r="AJ247">
        <v>0</v>
      </c>
      <c r="AK247" t="s">
        <v>50</v>
      </c>
      <c r="AL247" t="s">
        <v>44</v>
      </c>
      <c r="AM247" t="s">
        <v>44</v>
      </c>
    </row>
    <row r="248" spans="1:39">
      <c r="A248" t="s">
        <v>1185</v>
      </c>
      <c r="B248" t="s">
        <v>561</v>
      </c>
      <c r="C248" t="s">
        <v>1186</v>
      </c>
      <c r="D248" t="s">
        <v>1187</v>
      </c>
      <c r="E248">
        <v>37571</v>
      </c>
      <c r="F248" t="s">
        <v>38</v>
      </c>
      <c r="G248" t="s">
        <v>1108</v>
      </c>
      <c r="H248" t="s">
        <v>1113</v>
      </c>
      <c r="I248" t="s">
        <v>41</v>
      </c>
      <c r="J248" t="s">
        <v>42</v>
      </c>
      <c r="K248" s="1">
        <v>200019604005339</v>
      </c>
      <c r="L248" s="2">
        <v>22000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631.4</v>
      </c>
      <c r="X248">
        <v>668.8</v>
      </c>
      <c r="Y248">
        <v>0</v>
      </c>
      <c r="Z248">
        <v>0</v>
      </c>
      <c r="AA248" s="2">
        <v>1000</v>
      </c>
      <c r="AB248">
        <v>0</v>
      </c>
      <c r="AC248">
        <v>0</v>
      </c>
      <c r="AD248">
        <v>0</v>
      </c>
      <c r="AE248">
        <v>0</v>
      </c>
      <c r="AF248">
        <f t="shared" si="3"/>
        <v>0</v>
      </c>
      <c r="AG248">
        <f t="shared" si="3"/>
        <v>0</v>
      </c>
      <c r="AH248" s="2">
        <v>2300.1999999999998</v>
      </c>
      <c r="AI248" s="2">
        <v>19699.8</v>
      </c>
      <c r="AJ248">
        <v>0</v>
      </c>
      <c r="AK248" t="s">
        <v>43</v>
      </c>
      <c r="AL248" t="s">
        <v>44</v>
      </c>
      <c r="AM248" t="s">
        <v>44</v>
      </c>
    </row>
    <row r="249" spans="1:39">
      <c r="A249" t="s">
        <v>1188</v>
      </c>
      <c r="B249" t="s">
        <v>1189</v>
      </c>
      <c r="C249" t="s">
        <v>1190</v>
      </c>
      <c r="D249" t="s">
        <v>1191</v>
      </c>
      <c r="E249">
        <v>26357</v>
      </c>
      <c r="F249" t="s">
        <v>38</v>
      </c>
      <c r="G249" t="s">
        <v>1108</v>
      </c>
      <c r="H249" t="s">
        <v>1113</v>
      </c>
      <c r="I249" t="s">
        <v>41</v>
      </c>
      <c r="J249" t="s">
        <v>42</v>
      </c>
      <c r="K249">
        <v>200013200350666</v>
      </c>
      <c r="L249" s="2">
        <v>21000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602.70000000000005</v>
      </c>
      <c r="X249">
        <v>638.4</v>
      </c>
      <c r="Y249">
        <v>0</v>
      </c>
      <c r="Z249">
        <v>0</v>
      </c>
      <c r="AA249" s="2">
        <v>13278.5</v>
      </c>
      <c r="AB249">
        <v>0</v>
      </c>
      <c r="AC249">
        <v>0</v>
      </c>
      <c r="AD249">
        <v>0</v>
      </c>
      <c r="AE249">
        <v>0</v>
      </c>
      <c r="AF249">
        <f t="shared" si="3"/>
        <v>0</v>
      </c>
      <c r="AG249">
        <f t="shared" si="3"/>
        <v>0</v>
      </c>
      <c r="AH249" s="2">
        <v>14519.6</v>
      </c>
      <c r="AI249" s="2">
        <v>6480.4</v>
      </c>
      <c r="AJ249">
        <v>0</v>
      </c>
      <c r="AK249" t="s">
        <v>50</v>
      </c>
      <c r="AL249" t="s">
        <v>44</v>
      </c>
      <c r="AM249" t="s">
        <v>44</v>
      </c>
    </row>
    <row r="250" spans="1:39">
      <c r="A250" t="s">
        <v>1192</v>
      </c>
      <c r="B250" t="s">
        <v>1193</v>
      </c>
      <c r="C250" t="s">
        <v>736</v>
      </c>
      <c r="D250" t="s">
        <v>1194</v>
      </c>
      <c r="E250">
        <v>40153</v>
      </c>
      <c r="F250" t="s">
        <v>38</v>
      </c>
      <c r="G250" t="s">
        <v>1108</v>
      </c>
      <c r="H250" t="s">
        <v>1113</v>
      </c>
      <c r="I250" t="s">
        <v>41</v>
      </c>
      <c r="J250" t="s">
        <v>42</v>
      </c>
      <c r="K250">
        <v>200019607520995</v>
      </c>
      <c r="L250" s="2">
        <v>22000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631.4</v>
      </c>
      <c r="X250">
        <v>668.8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f t="shared" si="3"/>
        <v>0</v>
      </c>
      <c r="AG250">
        <f t="shared" si="3"/>
        <v>0</v>
      </c>
      <c r="AH250" s="2">
        <v>1300.2</v>
      </c>
      <c r="AI250" s="2">
        <v>20699.8</v>
      </c>
      <c r="AJ250">
        <v>0</v>
      </c>
      <c r="AK250" t="s">
        <v>50</v>
      </c>
      <c r="AL250" t="s">
        <v>326</v>
      </c>
      <c r="AM250" t="s">
        <v>44</v>
      </c>
    </row>
    <row r="251" spans="1:39">
      <c r="A251" t="s">
        <v>1195</v>
      </c>
      <c r="B251" t="s">
        <v>1196</v>
      </c>
      <c r="C251" t="s">
        <v>1197</v>
      </c>
      <c r="D251" t="s">
        <v>1198</v>
      </c>
      <c r="E251">
        <v>26337</v>
      </c>
      <c r="F251" t="s">
        <v>38</v>
      </c>
      <c r="G251" t="s">
        <v>1108</v>
      </c>
      <c r="H251" t="s">
        <v>1113</v>
      </c>
      <c r="I251" t="s">
        <v>41</v>
      </c>
      <c r="J251" t="s">
        <v>42</v>
      </c>
      <c r="K251" s="1">
        <v>200013200347682</v>
      </c>
      <c r="L251" s="2">
        <v>21000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602.70000000000005</v>
      </c>
      <c r="X251">
        <v>638.4</v>
      </c>
      <c r="Y251">
        <v>0</v>
      </c>
      <c r="Z251">
        <v>0</v>
      </c>
      <c r="AA251" s="2">
        <v>8269</v>
      </c>
      <c r="AB251">
        <v>0</v>
      </c>
      <c r="AC251">
        <v>0</v>
      </c>
      <c r="AD251">
        <v>0</v>
      </c>
      <c r="AE251">
        <v>0</v>
      </c>
      <c r="AF251">
        <f t="shared" si="3"/>
        <v>0</v>
      </c>
      <c r="AG251">
        <f t="shared" si="3"/>
        <v>0</v>
      </c>
      <c r="AH251" s="2">
        <v>9510.1</v>
      </c>
      <c r="AI251" s="2">
        <v>11489.9</v>
      </c>
      <c r="AJ251">
        <v>0</v>
      </c>
      <c r="AK251" t="s">
        <v>43</v>
      </c>
      <c r="AL251" t="s">
        <v>44</v>
      </c>
      <c r="AM251" t="s">
        <v>44</v>
      </c>
    </row>
    <row r="252" spans="1:39">
      <c r="A252" t="s">
        <v>1199</v>
      </c>
      <c r="B252" t="s">
        <v>1200</v>
      </c>
      <c r="C252" t="s">
        <v>1201</v>
      </c>
      <c r="D252" t="s">
        <v>1202</v>
      </c>
      <c r="E252">
        <v>35556</v>
      </c>
      <c r="F252" t="s">
        <v>38</v>
      </c>
      <c r="G252" t="s">
        <v>1108</v>
      </c>
      <c r="H252" t="s">
        <v>1113</v>
      </c>
      <c r="I252" t="s">
        <v>41</v>
      </c>
      <c r="J252" t="s">
        <v>42</v>
      </c>
      <c r="K252" s="1">
        <v>200019603169888</v>
      </c>
      <c r="L252" s="2">
        <v>21000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602.70000000000005</v>
      </c>
      <c r="X252">
        <v>638.4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f t="shared" si="3"/>
        <v>0</v>
      </c>
      <c r="AG252">
        <f t="shared" si="3"/>
        <v>0</v>
      </c>
      <c r="AH252" s="2">
        <v>1241.0999999999999</v>
      </c>
      <c r="AI252" s="2">
        <v>19758.900000000001</v>
      </c>
      <c r="AJ252">
        <v>0</v>
      </c>
      <c r="AK252" t="s">
        <v>50</v>
      </c>
      <c r="AL252" t="s">
        <v>44</v>
      </c>
      <c r="AM252" t="s">
        <v>44</v>
      </c>
    </row>
    <row r="253" spans="1:39">
      <c r="A253" t="s">
        <v>1203</v>
      </c>
      <c r="B253" t="s">
        <v>1204</v>
      </c>
      <c r="C253" t="s">
        <v>1205</v>
      </c>
      <c r="D253" t="s">
        <v>1206</v>
      </c>
      <c r="E253">
        <v>37639</v>
      </c>
      <c r="F253" t="s">
        <v>38</v>
      </c>
      <c r="G253" t="s">
        <v>1108</v>
      </c>
      <c r="H253" t="s">
        <v>1113</v>
      </c>
      <c r="I253" s="1" t="s">
        <v>41</v>
      </c>
      <c r="J253" t="s">
        <v>42</v>
      </c>
      <c r="K253" s="1">
        <v>200019604075975</v>
      </c>
      <c r="L253" s="2">
        <v>21000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602.70000000000005</v>
      </c>
      <c r="X253">
        <v>638.4</v>
      </c>
      <c r="Y253">
        <v>0</v>
      </c>
      <c r="Z253">
        <v>0</v>
      </c>
      <c r="AA253" s="2">
        <v>9692.48</v>
      </c>
      <c r="AB253">
        <v>0</v>
      </c>
      <c r="AC253">
        <v>0</v>
      </c>
      <c r="AD253">
        <v>0</v>
      </c>
      <c r="AE253">
        <v>0</v>
      </c>
      <c r="AF253">
        <f t="shared" si="3"/>
        <v>0</v>
      </c>
      <c r="AG253">
        <f t="shared" si="3"/>
        <v>0</v>
      </c>
      <c r="AH253" s="2">
        <v>10933.58</v>
      </c>
      <c r="AI253" s="2">
        <v>10066.42</v>
      </c>
      <c r="AJ253">
        <v>0</v>
      </c>
      <c r="AK253" t="s">
        <v>50</v>
      </c>
      <c r="AL253" t="s">
        <v>44</v>
      </c>
      <c r="AM253" t="s">
        <v>44</v>
      </c>
    </row>
    <row r="254" spans="1:39">
      <c r="A254" t="s">
        <v>1207</v>
      </c>
      <c r="B254" t="s">
        <v>1208</v>
      </c>
      <c r="C254" t="s">
        <v>1209</v>
      </c>
      <c r="D254" t="s">
        <v>1210</v>
      </c>
      <c r="E254">
        <v>37454</v>
      </c>
      <c r="F254" t="s">
        <v>38</v>
      </c>
      <c r="G254" t="s">
        <v>1108</v>
      </c>
      <c r="H254" t="s">
        <v>1211</v>
      </c>
      <c r="I254" t="s">
        <v>41</v>
      </c>
      <c r="J254" t="s">
        <v>42</v>
      </c>
      <c r="K254">
        <v>200019603706910</v>
      </c>
      <c r="L254" s="2">
        <v>36000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 s="2">
        <v>1033.2</v>
      </c>
      <c r="X254" s="2">
        <v>1094.4000000000001</v>
      </c>
      <c r="Y254">
        <v>0</v>
      </c>
      <c r="Z254">
        <v>0</v>
      </c>
      <c r="AA254" s="2">
        <v>17414.169999999998</v>
      </c>
      <c r="AB254">
        <v>0</v>
      </c>
      <c r="AC254">
        <v>0</v>
      </c>
      <c r="AD254">
        <v>0</v>
      </c>
      <c r="AE254">
        <v>0</v>
      </c>
      <c r="AF254">
        <f t="shared" si="3"/>
        <v>0</v>
      </c>
      <c r="AG254">
        <f t="shared" si="3"/>
        <v>0</v>
      </c>
      <c r="AH254" s="2">
        <v>19541.77</v>
      </c>
      <c r="AI254" s="2">
        <v>16458.23</v>
      </c>
      <c r="AJ254">
        <v>0</v>
      </c>
      <c r="AK254" t="s">
        <v>43</v>
      </c>
      <c r="AL254" t="s">
        <v>44</v>
      </c>
      <c r="AM254" t="s">
        <v>44</v>
      </c>
    </row>
    <row r="255" spans="1:39">
      <c r="A255" t="s">
        <v>1212</v>
      </c>
      <c r="B255" t="s">
        <v>1213</v>
      </c>
      <c r="C255" t="s">
        <v>1214</v>
      </c>
      <c r="D255" t="s">
        <v>1215</v>
      </c>
      <c r="E255">
        <v>22623</v>
      </c>
      <c r="F255" t="s">
        <v>38</v>
      </c>
      <c r="G255" t="s">
        <v>1108</v>
      </c>
      <c r="H255" t="s">
        <v>1113</v>
      </c>
      <c r="I255" t="s">
        <v>41</v>
      </c>
      <c r="J255" t="s">
        <v>42</v>
      </c>
      <c r="K255" s="1">
        <v>200019602183179</v>
      </c>
      <c r="L255" s="2">
        <v>21000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602.70000000000005</v>
      </c>
      <c r="X255">
        <v>638.4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f t="shared" si="3"/>
        <v>0</v>
      </c>
      <c r="AG255">
        <f t="shared" si="3"/>
        <v>0</v>
      </c>
      <c r="AH255" s="2">
        <v>1241.0999999999999</v>
      </c>
      <c r="AI255" s="2">
        <v>19758.900000000001</v>
      </c>
      <c r="AJ255">
        <v>0</v>
      </c>
      <c r="AK255" t="s">
        <v>50</v>
      </c>
      <c r="AL255" t="s">
        <v>44</v>
      </c>
      <c r="AM255" t="s">
        <v>44</v>
      </c>
    </row>
    <row r="256" spans="1:39">
      <c r="A256" t="s">
        <v>1216</v>
      </c>
      <c r="B256" t="s">
        <v>460</v>
      </c>
      <c r="C256" t="s">
        <v>1217</v>
      </c>
      <c r="D256" t="s">
        <v>1218</v>
      </c>
      <c r="E256">
        <v>34087</v>
      </c>
      <c r="F256" t="s">
        <v>38</v>
      </c>
      <c r="G256" t="s">
        <v>1108</v>
      </c>
      <c r="H256" t="s">
        <v>1113</v>
      </c>
      <c r="I256" t="s">
        <v>41</v>
      </c>
      <c r="J256" t="s">
        <v>42</v>
      </c>
      <c r="K256">
        <v>200019603169887</v>
      </c>
      <c r="L256" s="2">
        <v>21000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602.70000000000005</v>
      </c>
      <c r="X256">
        <v>638.4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f t="shared" si="3"/>
        <v>0</v>
      </c>
      <c r="AG256">
        <f t="shared" si="3"/>
        <v>0</v>
      </c>
      <c r="AH256" s="2">
        <v>1241.0999999999999</v>
      </c>
      <c r="AI256" s="2">
        <v>19758.900000000001</v>
      </c>
      <c r="AJ256">
        <v>0</v>
      </c>
      <c r="AK256" t="s">
        <v>43</v>
      </c>
      <c r="AL256" t="s">
        <v>44</v>
      </c>
      <c r="AM256" t="s">
        <v>44</v>
      </c>
    </row>
    <row r="257" spans="1:39">
      <c r="A257" t="s">
        <v>1219</v>
      </c>
      <c r="B257" t="s">
        <v>328</v>
      </c>
      <c r="C257" t="s">
        <v>1220</v>
      </c>
      <c r="D257" t="s">
        <v>1221</v>
      </c>
      <c r="E257">
        <v>37895</v>
      </c>
      <c r="F257" t="s">
        <v>38</v>
      </c>
      <c r="G257" t="s">
        <v>1108</v>
      </c>
      <c r="H257" t="s">
        <v>1130</v>
      </c>
      <c r="I257" t="s">
        <v>41</v>
      </c>
      <c r="J257" t="s">
        <v>42</v>
      </c>
      <c r="K257" s="1">
        <v>200019604668132</v>
      </c>
      <c r="L257" s="2">
        <v>20000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574</v>
      </c>
      <c r="X257">
        <v>608</v>
      </c>
      <c r="Y257">
        <v>0</v>
      </c>
      <c r="Z257">
        <v>0</v>
      </c>
      <c r="AA257" s="2">
        <v>13481.25</v>
      </c>
      <c r="AB257">
        <v>0</v>
      </c>
      <c r="AC257">
        <v>0</v>
      </c>
      <c r="AD257">
        <v>0</v>
      </c>
      <c r="AE257">
        <v>0</v>
      </c>
      <c r="AF257">
        <f t="shared" si="3"/>
        <v>0</v>
      </c>
      <c r="AG257">
        <f t="shared" si="3"/>
        <v>0</v>
      </c>
      <c r="AH257" s="2">
        <v>14663.25</v>
      </c>
      <c r="AI257" s="2">
        <v>5336.75</v>
      </c>
      <c r="AJ257">
        <v>0</v>
      </c>
      <c r="AK257" t="s">
        <v>43</v>
      </c>
      <c r="AL257" t="s">
        <v>44</v>
      </c>
      <c r="AM257" t="s">
        <v>44</v>
      </c>
    </row>
    <row r="258" spans="1:39">
      <c r="A258" t="s">
        <v>1222</v>
      </c>
      <c r="B258" t="s">
        <v>1223</v>
      </c>
      <c r="C258" t="s">
        <v>1224</v>
      </c>
      <c r="D258" t="s">
        <v>1225</v>
      </c>
      <c r="E258">
        <v>37726</v>
      </c>
      <c r="F258" t="s">
        <v>38</v>
      </c>
      <c r="G258" t="s">
        <v>1108</v>
      </c>
      <c r="H258" t="s">
        <v>49</v>
      </c>
      <c r="I258" t="s">
        <v>41</v>
      </c>
      <c r="J258" t="s">
        <v>42</v>
      </c>
      <c r="K258" s="1">
        <v>200019604332142</v>
      </c>
      <c r="L258" s="2">
        <v>30000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861</v>
      </c>
      <c r="X258">
        <v>912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f t="shared" si="3"/>
        <v>0</v>
      </c>
      <c r="AG258">
        <f t="shared" si="3"/>
        <v>0</v>
      </c>
      <c r="AH258" s="2">
        <v>1773</v>
      </c>
      <c r="AI258" s="2">
        <v>28227</v>
      </c>
      <c r="AJ258">
        <v>0</v>
      </c>
      <c r="AK258" t="s">
        <v>50</v>
      </c>
      <c r="AL258" t="s">
        <v>44</v>
      </c>
      <c r="AM258" t="s">
        <v>44</v>
      </c>
    </row>
    <row r="259" spans="1:39">
      <c r="A259" t="s">
        <v>1226</v>
      </c>
      <c r="B259" t="s">
        <v>1227</v>
      </c>
      <c r="C259" t="s">
        <v>1228</v>
      </c>
      <c r="D259" t="s">
        <v>1229</v>
      </c>
      <c r="E259">
        <v>4555</v>
      </c>
      <c r="F259" t="s">
        <v>38</v>
      </c>
      <c r="G259" t="s">
        <v>1108</v>
      </c>
      <c r="H259" t="s">
        <v>1113</v>
      </c>
      <c r="I259" t="s">
        <v>41</v>
      </c>
      <c r="J259" t="s">
        <v>42</v>
      </c>
      <c r="K259">
        <v>200013200259055</v>
      </c>
      <c r="L259" s="2">
        <v>21000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602.70000000000005</v>
      </c>
      <c r="X259">
        <v>638.4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f t="shared" ref="AF259:AG322" si="4">AB259+AE259</f>
        <v>0</v>
      </c>
      <c r="AG259">
        <f t="shared" si="4"/>
        <v>0</v>
      </c>
      <c r="AH259" s="2">
        <v>1241.0999999999999</v>
      </c>
      <c r="AI259" s="2">
        <v>19758.900000000001</v>
      </c>
      <c r="AJ259">
        <v>0</v>
      </c>
      <c r="AK259" t="s">
        <v>50</v>
      </c>
      <c r="AL259" t="s">
        <v>44</v>
      </c>
      <c r="AM259" t="s">
        <v>44</v>
      </c>
    </row>
    <row r="260" spans="1:39">
      <c r="A260" t="s">
        <v>1230</v>
      </c>
      <c r="B260" t="s">
        <v>1231</v>
      </c>
      <c r="C260" t="s">
        <v>1232</v>
      </c>
      <c r="D260" t="s">
        <v>1233</v>
      </c>
      <c r="E260">
        <v>37476</v>
      </c>
      <c r="F260" t="s">
        <v>38</v>
      </c>
      <c r="G260" t="s">
        <v>1108</v>
      </c>
      <c r="H260" t="s">
        <v>1211</v>
      </c>
      <c r="I260" t="s">
        <v>41</v>
      </c>
      <c r="J260" t="s">
        <v>42</v>
      </c>
      <c r="K260">
        <v>200019603790525</v>
      </c>
      <c r="L260" s="2">
        <v>36000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 s="2">
        <v>1033.2</v>
      </c>
      <c r="X260" s="2">
        <v>1094.4000000000001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f t="shared" si="4"/>
        <v>0</v>
      </c>
      <c r="AG260">
        <f t="shared" si="4"/>
        <v>0</v>
      </c>
      <c r="AH260" s="2">
        <v>2127.6</v>
      </c>
      <c r="AI260" s="2">
        <v>33872.400000000001</v>
      </c>
      <c r="AJ260">
        <v>0</v>
      </c>
      <c r="AK260" t="s">
        <v>43</v>
      </c>
      <c r="AL260" t="s">
        <v>44</v>
      </c>
      <c r="AM260" t="s">
        <v>44</v>
      </c>
    </row>
    <row r="261" spans="1:39">
      <c r="A261" t="s">
        <v>1234</v>
      </c>
      <c r="B261" t="s">
        <v>184</v>
      </c>
      <c r="C261" t="s">
        <v>1235</v>
      </c>
      <c r="D261" t="s">
        <v>1236</v>
      </c>
      <c r="E261">
        <v>37738</v>
      </c>
      <c r="F261" t="s">
        <v>38</v>
      </c>
      <c r="G261" t="s">
        <v>1108</v>
      </c>
      <c r="H261" t="s">
        <v>1237</v>
      </c>
      <c r="I261" t="s">
        <v>41</v>
      </c>
      <c r="J261" t="s">
        <v>42</v>
      </c>
      <c r="K261" s="1">
        <v>200019604332136</v>
      </c>
      <c r="L261" s="2">
        <v>25000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717.5</v>
      </c>
      <c r="X261">
        <v>760</v>
      </c>
      <c r="Y261">
        <v>0</v>
      </c>
      <c r="Z261">
        <v>0</v>
      </c>
      <c r="AA261" s="2">
        <v>1000</v>
      </c>
      <c r="AB261">
        <v>0</v>
      </c>
      <c r="AC261">
        <v>0</v>
      </c>
      <c r="AD261">
        <v>0</v>
      </c>
      <c r="AE261">
        <v>0</v>
      </c>
      <c r="AF261">
        <f t="shared" si="4"/>
        <v>0</v>
      </c>
      <c r="AG261">
        <f t="shared" si="4"/>
        <v>0</v>
      </c>
      <c r="AH261" s="2">
        <v>2477.5</v>
      </c>
      <c r="AI261" s="2">
        <v>22522.5</v>
      </c>
      <c r="AJ261">
        <v>0</v>
      </c>
      <c r="AK261" t="s">
        <v>43</v>
      </c>
      <c r="AL261" t="s">
        <v>44</v>
      </c>
      <c r="AM261" t="s">
        <v>44</v>
      </c>
    </row>
    <row r="262" spans="1:39">
      <c r="A262" t="s">
        <v>1238</v>
      </c>
      <c r="B262" t="s">
        <v>1239</v>
      </c>
      <c r="C262" t="s">
        <v>1240</v>
      </c>
      <c r="D262" t="s">
        <v>1241</v>
      </c>
      <c r="E262">
        <v>40096</v>
      </c>
      <c r="F262" t="s">
        <v>38</v>
      </c>
      <c r="G262" t="s">
        <v>1108</v>
      </c>
      <c r="H262" t="s">
        <v>1113</v>
      </c>
      <c r="I262" t="s">
        <v>41</v>
      </c>
      <c r="J262" t="s">
        <v>42</v>
      </c>
      <c r="K262">
        <v>200019607284891</v>
      </c>
      <c r="L262" s="2">
        <v>20000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574</v>
      </c>
      <c r="X262">
        <v>608</v>
      </c>
      <c r="Y262">
        <v>0</v>
      </c>
      <c r="Z262">
        <v>0</v>
      </c>
      <c r="AA262" s="2">
        <v>2500</v>
      </c>
      <c r="AB262">
        <v>0</v>
      </c>
      <c r="AC262">
        <v>0</v>
      </c>
      <c r="AD262">
        <v>0</v>
      </c>
      <c r="AE262">
        <v>0</v>
      </c>
      <c r="AF262">
        <f t="shared" si="4"/>
        <v>0</v>
      </c>
      <c r="AG262">
        <f t="shared" si="4"/>
        <v>0</v>
      </c>
      <c r="AH262" s="2">
        <v>3682</v>
      </c>
      <c r="AI262" s="2">
        <v>16318</v>
      </c>
      <c r="AJ262">
        <v>0</v>
      </c>
      <c r="AK262" t="s">
        <v>50</v>
      </c>
      <c r="AL262" t="s">
        <v>66</v>
      </c>
      <c r="AM262" t="s">
        <v>44</v>
      </c>
    </row>
    <row r="263" spans="1:39">
      <c r="A263" t="s">
        <v>1242</v>
      </c>
      <c r="B263" t="s">
        <v>1243</v>
      </c>
      <c r="C263" t="s">
        <v>1244</v>
      </c>
      <c r="D263" t="s">
        <v>1245</v>
      </c>
      <c r="E263">
        <v>38455</v>
      </c>
      <c r="F263" t="s">
        <v>38</v>
      </c>
      <c r="G263" t="s">
        <v>1108</v>
      </c>
      <c r="H263" t="s">
        <v>1113</v>
      </c>
      <c r="I263" t="s">
        <v>41</v>
      </c>
      <c r="J263" t="s">
        <v>42</v>
      </c>
      <c r="K263">
        <v>200019605266792</v>
      </c>
      <c r="L263" s="2">
        <v>21000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602.70000000000005</v>
      </c>
      <c r="X263">
        <v>638.4</v>
      </c>
      <c r="Y263">
        <v>0</v>
      </c>
      <c r="Z263">
        <v>0</v>
      </c>
      <c r="AA263" s="2">
        <v>2500</v>
      </c>
      <c r="AB263">
        <v>0</v>
      </c>
      <c r="AC263">
        <v>0</v>
      </c>
      <c r="AD263">
        <v>0</v>
      </c>
      <c r="AE263">
        <v>0</v>
      </c>
      <c r="AF263">
        <f t="shared" si="4"/>
        <v>0</v>
      </c>
      <c r="AG263">
        <f t="shared" si="4"/>
        <v>0</v>
      </c>
      <c r="AH263" s="2">
        <v>3741.1</v>
      </c>
      <c r="AI263" s="2">
        <v>17258.900000000001</v>
      </c>
      <c r="AJ263">
        <v>0</v>
      </c>
      <c r="AK263" t="s">
        <v>43</v>
      </c>
      <c r="AL263" t="s">
        <v>297</v>
      </c>
      <c r="AM263" t="s">
        <v>44</v>
      </c>
    </row>
    <row r="264" spans="1:39">
      <c r="A264" t="s">
        <v>1246</v>
      </c>
      <c r="B264" t="s">
        <v>1247</v>
      </c>
      <c r="C264" t="s">
        <v>1248</v>
      </c>
      <c r="D264" t="s">
        <v>1249</v>
      </c>
      <c r="E264">
        <v>38168</v>
      </c>
      <c r="F264" t="s">
        <v>38</v>
      </c>
      <c r="G264" t="s">
        <v>1108</v>
      </c>
      <c r="H264" t="s">
        <v>1113</v>
      </c>
      <c r="I264" t="s">
        <v>41</v>
      </c>
      <c r="J264" t="s">
        <v>42</v>
      </c>
      <c r="K264">
        <v>200019604959615</v>
      </c>
      <c r="L264" s="2">
        <v>21000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602.70000000000005</v>
      </c>
      <c r="X264">
        <v>638.4</v>
      </c>
      <c r="Y264">
        <v>0</v>
      </c>
      <c r="Z264">
        <v>0</v>
      </c>
      <c r="AA264" s="2">
        <v>5362.35</v>
      </c>
      <c r="AB264">
        <v>150</v>
      </c>
      <c r="AC264">
        <v>0</v>
      </c>
      <c r="AD264">
        <v>0</v>
      </c>
      <c r="AE264">
        <v>0</v>
      </c>
      <c r="AF264">
        <f t="shared" si="4"/>
        <v>150</v>
      </c>
      <c r="AG264">
        <f t="shared" si="4"/>
        <v>150</v>
      </c>
      <c r="AH264" s="2">
        <v>6753.45</v>
      </c>
      <c r="AI264" s="2">
        <v>14246.55</v>
      </c>
      <c r="AJ264">
        <v>0</v>
      </c>
      <c r="AK264" t="s">
        <v>50</v>
      </c>
      <c r="AL264" t="s">
        <v>44</v>
      </c>
      <c r="AM264" t="s">
        <v>44</v>
      </c>
    </row>
    <row r="265" spans="1:39">
      <c r="A265" t="s">
        <v>1250</v>
      </c>
      <c r="B265" t="s">
        <v>1251</v>
      </c>
      <c r="C265" t="s">
        <v>1252</v>
      </c>
      <c r="D265" t="s">
        <v>1253</v>
      </c>
      <c r="E265">
        <v>32578</v>
      </c>
      <c r="F265" t="s">
        <v>38</v>
      </c>
      <c r="G265" t="s">
        <v>1108</v>
      </c>
      <c r="H265" t="s">
        <v>1113</v>
      </c>
      <c r="I265" t="s">
        <v>41</v>
      </c>
      <c r="J265" t="s">
        <v>42</v>
      </c>
      <c r="K265">
        <v>200019601243616</v>
      </c>
      <c r="L265" s="2">
        <v>25000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717.5</v>
      </c>
      <c r="X265">
        <v>760</v>
      </c>
      <c r="Y265">
        <v>0</v>
      </c>
      <c r="Z265">
        <v>0</v>
      </c>
      <c r="AA265" s="2">
        <v>1000</v>
      </c>
      <c r="AB265">
        <v>0</v>
      </c>
      <c r="AC265">
        <v>0</v>
      </c>
      <c r="AD265">
        <v>0</v>
      </c>
      <c r="AE265">
        <v>0</v>
      </c>
      <c r="AF265">
        <f t="shared" si="4"/>
        <v>0</v>
      </c>
      <c r="AG265">
        <f t="shared" si="4"/>
        <v>0</v>
      </c>
      <c r="AH265" s="2">
        <v>2477.5</v>
      </c>
      <c r="AI265" s="2">
        <v>22522.5</v>
      </c>
      <c r="AJ265">
        <v>0</v>
      </c>
      <c r="AK265" t="s">
        <v>50</v>
      </c>
      <c r="AL265" t="s">
        <v>44</v>
      </c>
      <c r="AM265" t="s">
        <v>44</v>
      </c>
    </row>
    <row r="266" spans="1:39">
      <c r="A266" t="s">
        <v>1254</v>
      </c>
      <c r="B266" t="s">
        <v>1255</v>
      </c>
      <c r="C266" t="s">
        <v>1179</v>
      </c>
      <c r="D266" t="s">
        <v>1256</v>
      </c>
      <c r="E266">
        <v>38169</v>
      </c>
      <c r="F266" t="s">
        <v>38</v>
      </c>
      <c r="G266" t="s">
        <v>1108</v>
      </c>
      <c r="H266" t="s">
        <v>1113</v>
      </c>
      <c r="I266" t="s">
        <v>41</v>
      </c>
      <c r="J266" t="s">
        <v>42</v>
      </c>
      <c r="K266">
        <v>200019604959610</v>
      </c>
      <c r="L266" s="2">
        <v>21000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602.70000000000005</v>
      </c>
      <c r="X266">
        <v>638.4</v>
      </c>
      <c r="Y266">
        <v>0</v>
      </c>
      <c r="Z266">
        <v>0</v>
      </c>
      <c r="AA266" s="2">
        <v>6114.67</v>
      </c>
      <c r="AB266">
        <v>0</v>
      </c>
      <c r="AC266">
        <v>0</v>
      </c>
      <c r="AD266">
        <v>0</v>
      </c>
      <c r="AE266">
        <v>0</v>
      </c>
      <c r="AF266">
        <f t="shared" si="4"/>
        <v>0</v>
      </c>
      <c r="AG266">
        <f t="shared" si="4"/>
        <v>0</v>
      </c>
      <c r="AH266" s="2">
        <v>7355.77</v>
      </c>
      <c r="AI266" s="2">
        <v>13644.23</v>
      </c>
      <c r="AJ266">
        <v>0</v>
      </c>
      <c r="AK266" t="s">
        <v>50</v>
      </c>
      <c r="AL266" t="s">
        <v>44</v>
      </c>
      <c r="AM266" t="s">
        <v>44</v>
      </c>
    </row>
    <row r="267" spans="1:39">
      <c r="A267" t="s">
        <v>1257</v>
      </c>
      <c r="B267" t="s">
        <v>1258</v>
      </c>
      <c r="C267" t="s">
        <v>1259</v>
      </c>
      <c r="D267" t="s">
        <v>1260</v>
      </c>
      <c r="E267">
        <v>40131</v>
      </c>
      <c r="F267" t="s">
        <v>38</v>
      </c>
      <c r="G267" t="s">
        <v>1108</v>
      </c>
      <c r="H267" t="s">
        <v>1113</v>
      </c>
      <c r="I267" t="s">
        <v>41</v>
      </c>
      <c r="J267" t="s">
        <v>42</v>
      </c>
      <c r="K267">
        <v>200019607390246</v>
      </c>
      <c r="L267" s="2">
        <v>20000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574</v>
      </c>
      <c r="X267">
        <v>608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f t="shared" si="4"/>
        <v>0</v>
      </c>
      <c r="AG267">
        <f t="shared" si="4"/>
        <v>0</v>
      </c>
      <c r="AH267" s="2">
        <v>1182</v>
      </c>
      <c r="AI267" s="2">
        <v>18818</v>
      </c>
      <c r="AJ267">
        <v>0</v>
      </c>
      <c r="AK267" t="s">
        <v>50</v>
      </c>
      <c r="AL267" t="s">
        <v>262</v>
      </c>
      <c r="AM267" t="s">
        <v>44</v>
      </c>
    </row>
    <row r="268" spans="1:39">
      <c r="A268" t="s">
        <v>1261</v>
      </c>
      <c r="B268" t="s">
        <v>1262</v>
      </c>
      <c r="C268" t="s">
        <v>1263</v>
      </c>
      <c r="D268" t="s">
        <v>1264</v>
      </c>
      <c r="E268">
        <v>40202</v>
      </c>
      <c r="F268" t="s">
        <v>38</v>
      </c>
      <c r="G268" t="s">
        <v>1108</v>
      </c>
      <c r="H268" t="s">
        <v>1265</v>
      </c>
      <c r="I268" t="s">
        <v>41</v>
      </c>
      <c r="J268" t="s">
        <v>42</v>
      </c>
      <c r="K268">
        <v>200019607595984</v>
      </c>
      <c r="L268" s="2">
        <v>30000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861</v>
      </c>
      <c r="X268">
        <v>912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f t="shared" si="4"/>
        <v>0</v>
      </c>
      <c r="AG268">
        <f t="shared" si="4"/>
        <v>0</v>
      </c>
      <c r="AH268" s="2">
        <v>1773</v>
      </c>
      <c r="AI268" s="2">
        <v>28227</v>
      </c>
      <c r="AJ268">
        <v>0</v>
      </c>
      <c r="AK268" t="s">
        <v>1266</v>
      </c>
      <c r="AL268" t="s">
        <v>320</v>
      </c>
      <c r="AM268" t="s">
        <v>44</v>
      </c>
    </row>
    <row r="269" spans="1:39">
      <c r="A269" t="s">
        <v>1267</v>
      </c>
      <c r="B269" t="s">
        <v>1268</v>
      </c>
      <c r="C269" t="s">
        <v>1269</v>
      </c>
      <c r="D269" t="s">
        <v>1270</v>
      </c>
      <c r="E269">
        <v>40000</v>
      </c>
      <c r="F269" t="s">
        <v>38</v>
      </c>
      <c r="G269" t="s">
        <v>1108</v>
      </c>
      <c r="H269" t="s">
        <v>1271</v>
      </c>
      <c r="I269" t="s">
        <v>41</v>
      </c>
      <c r="J269" t="s">
        <v>42</v>
      </c>
      <c r="K269">
        <v>200019607140869</v>
      </c>
      <c r="L269" s="2">
        <v>25000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717.5</v>
      </c>
      <c r="X269">
        <v>760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f t="shared" si="4"/>
        <v>0</v>
      </c>
      <c r="AG269">
        <f t="shared" si="4"/>
        <v>0</v>
      </c>
      <c r="AH269" s="2">
        <v>1477.5</v>
      </c>
      <c r="AI269" s="2">
        <v>23522.5</v>
      </c>
      <c r="AJ269">
        <v>0</v>
      </c>
      <c r="AK269" t="s">
        <v>43</v>
      </c>
      <c r="AL269" t="s">
        <v>101</v>
      </c>
      <c r="AM269" t="s">
        <v>44</v>
      </c>
    </row>
    <row r="270" spans="1:39">
      <c r="A270" t="s">
        <v>1272</v>
      </c>
      <c r="B270" t="s">
        <v>1273</v>
      </c>
      <c r="C270" t="s">
        <v>1274</v>
      </c>
      <c r="D270" t="s">
        <v>1275</v>
      </c>
      <c r="E270">
        <v>37637</v>
      </c>
      <c r="F270" t="s">
        <v>38</v>
      </c>
      <c r="G270" t="s">
        <v>1108</v>
      </c>
      <c r="H270" t="s">
        <v>1113</v>
      </c>
      <c r="I270" t="s">
        <v>41</v>
      </c>
      <c r="J270" t="s">
        <v>42</v>
      </c>
      <c r="K270" s="1">
        <v>200019604075970</v>
      </c>
      <c r="L270" s="2">
        <v>21000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602.70000000000005</v>
      </c>
      <c r="X270">
        <v>638.4</v>
      </c>
      <c r="Y270">
        <v>0</v>
      </c>
      <c r="Z270">
        <v>0</v>
      </c>
      <c r="AA270" s="2">
        <v>9916.7000000000007</v>
      </c>
      <c r="AB270">
        <v>0</v>
      </c>
      <c r="AC270">
        <v>0</v>
      </c>
      <c r="AD270">
        <v>0</v>
      </c>
      <c r="AE270">
        <v>0</v>
      </c>
      <c r="AF270">
        <f t="shared" si="4"/>
        <v>0</v>
      </c>
      <c r="AG270">
        <f t="shared" si="4"/>
        <v>0</v>
      </c>
      <c r="AH270" s="2">
        <v>11157.8</v>
      </c>
      <c r="AI270" s="2">
        <v>9842.2000000000007</v>
      </c>
      <c r="AJ270">
        <v>0</v>
      </c>
      <c r="AK270" t="s">
        <v>50</v>
      </c>
      <c r="AL270" t="s">
        <v>44</v>
      </c>
      <c r="AM270" t="s">
        <v>44</v>
      </c>
    </row>
    <row r="271" spans="1:39">
      <c r="A271" t="s">
        <v>1276</v>
      </c>
      <c r="B271" t="s">
        <v>1277</v>
      </c>
      <c r="C271" t="s">
        <v>1278</v>
      </c>
      <c r="D271" t="s">
        <v>1279</v>
      </c>
      <c r="E271">
        <v>36655</v>
      </c>
      <c r="F271" t="s">
        <v>38</v>
      </c>
      <c r="G271" t="s">
        <v>1108</v>
      </c>
      <c r="H271" t="s">
        <v>1113</v>
      </c>
      <c r="I271" t="s">
        <v>41</v>
      </c>
      <c r="J271" t="s">
        <v>42</v>
      </c>
      <c r="K271" s="1">
        <v>200019603169893</v>
      </c>
      <c r="L271" s="2">
        <v>21000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602.70000000000005</v>
      </c>
      <c r="X271">
        <v>638.4</v>
      </c>
      <c r="Y271">
        <v>0</v>
      </c>
      <c r="Z271">
        <v>0</v>
      </c>
      <c r="AA271" s="2">
        <v>6762.61</v>
      </c>
      <c r="AB271">
        <v>0</v>
      </c>
      <c r="AC271">
        <v>0</v>
      </c>
      <c r="AD271">
        <v>0</v>
      </c>
      <c r="AE271">
        <v>0</v>
      </c>
      <c r="AF271">
        <f t="shared" si="4"/>
        <v>0</v>
      </c>
      <c r="AG271">
        <f t="shared" si="4"/>
        <v>0</v>
      </c>
      <c r="AH271" s="2">
        <v>8003.71</v>
      </c>
      <c r="AI271" s="2">
        <v>12996.29</v>
      </c>
      <c r="AJ271">
        <v>0</v>
      </c>
      <c r="AK271" t="s">
        <v>50</v>
      </c>
      <c r="AL271" t="s">
        <v>44</v>
      </c>
      <c r="AM271" t="s">
        <v>44</v>
      </c>
    </row>
    <row r="272" spans="1:39">
      <c r="A272" t="s">
        <v>1280</v>
      </c>
      <c r="B272" t="s">
        <v>1281</v>
      </c>
      <c r="C272" t="s">
        <v>1282</v>
      </c>
      <c r="D272" t="s">
        <v>1283</v>
      </c>
      <c r="E272">
        <v>38452</v>
      </c>
      <c r="F272" t="s">
        <v>38</v>
      </c>
      <c r="G272" t="s">
        <v>1108</v>
      </c>
      <c r="H272" t="s">
        <v>1211</v>
      </c>
      <c r="I272" t="s">
        <v>41</v>
      </c>
      <c r="J272" t="s">
        <v>42</v>
      </c>
      <c r="K272" s="1">
        <v>200019606164492</v>
      </c>
      <c r="L272" s="2">
        <v>25000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717.5</v>
      </c>
      <c r="X272">
        <v>760</v>
      </c>
      <c r="Y272">
        <v>0</v>
      </c>
      <c r="Z272">
        <v>0</v>
      </c>
      <c r="AA272" s="2">
        <v>8297.2199999999993</v>
      </c>
      <c r="AB272">
        <v>0</v>
      </c>
      <c r="AC272">
        <v>0</v>
      </c>
      <c r="AD272">
        <v>0</v>
      </c>
      <c r="AE272">
        <v>0</v>
      </c>
      <c r="AF272">
        <f t="shared" si="4"/>
        <v>0</v>
      </c>
      <c r="AG272">
        <f t="shared" si="4"/>
        <v>0</v>
      </c>
      <c r="AH272" s="2">
        <v>9774.7199999999993</v>
      </c>
      <c r="AI272" s="2">
        <v>15225.28</v>
      </c>
      <c r="AJ272">
        <v>0</v>
      </c>
      <c r="AK272" t="s">
        <v>43</v>
      </c>
      <c r="AL272" t="s">
        <v>615</v>
      </c>
      <c r="AM272" t="s">
        <v>44</v>
      </c>
    </row>
    <row r="273" spans="1:39">
      <c r="A273" t="s">
        <v>1284</v>
      </c>
      <c r="B273" t="s">
        <v>1285</v>
      </c>
      <c r="C273" t="s">
        <v>1286</v>
      </c>
      <c r="D273" t="s">
        <v>1287</v>
      </c>
      <c r="E273">
        <v>38677</v>
      </c>
      <c r="F273" t="s">
        <v>38</v>
      </c>
      <c r="G273" t="s">
        <v>1108</v>
      </c>
      <c r="H273" t="s">
        <v>1113</v>
      </c>
      <c r="I273" s="1" t="s">
        <v>41</v>
      </c>
      <c r="J273" t="s">
        <v>42</v>
      </c>
      <c r="K273" s="1">
        <v>200019605677889</v>
      </c>
      <c r="L273" s="2">
        <v>19000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545.29999999999995</v>
      </c>
      <c r="X273">
        <v>577.6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f t="shared" si="4"/>
        <v>0</v>
      </c>
      <c r="AG273">
        <f t="shared" si="4"/>
        <v>0</v>
      </c>
      <c r="AH273" s="2">
        <v>1122.9000000000001</v>
      </c>
      <c r="AI273" s="2">
        <v>17877.099999999999</v>
      </c>
      <c r="AJ273">
        <v>0</v>
      </c>
      <c r="AK273" t="s">
        <v>50</v>
      </c>
      <c r="AL273" t="s">
        <v>129</v>
      </c>
      <c r="AM273" t="s">
        <v>44</v>
      </c>
    </row>
    <row r="274" spans="1:39">
      <c r="A274" t="s">
        <v>1288</v>
      </c>
      <c r="B274" t="s">
        <v>1289</v>
      </c>
      <c r="C274" t="s">
        <v>1290</v>
      </c>
      <c r="D274" t="s">
        <v>1291</v>
      </c>
      <c r="E274">
        <v>40163</v>
      </c>
      <c r="F274" t="s">
        <v>38</v>
      </c>
      <c r="G274" t="s">
        <v>1108</v>
      </c>
      <c r="H274" t="s">
        <v>1271</v>
      </c>
      <c r="I274" t="s">
        <v>41</v>
      </c>
      <c r="J274" t="s">
        <v>42</v>
      </c>
      <c r="K274" s="1">
        <v>200019606939419</v>
      </c>
      <c r="L274" s="2">
        <v>25000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717.5</v>
      </c>
      <c r="X274">
        <v>760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f t="shared" si="4"/>
        <v>0</v>
      </c>
      <c r="AG274">
        <f t="shared" si="4"/>
        <v>0</v>
      </c>
      <c r="AH274" s="2">
        <v>1477.5</v>
      </c>
      <c r="AI274" s="2">
        <v>23522.5</v>
      </c>
      <c r="AJ274">
        <v>0</v>
      </c>
      <c r="AK274" t="s">
        <v>43</v>
      </c>
      <c r="AL274" t="s">
        <v>320</v>
      </c>
      <c r="AM274" t="s">
        <v>44</v>
      </c>
    </row>
    <row r="275" spans="1:39">
      <c r="A275" t="s">
        <v>1292</v>
      </c>
      <c r="B275" t="s">
        <v>1293</v>
      </c>
      <c r="C275" t="s">
        <v>1294</v>
      </c>
      <c r="D275" t="s">
        <v>1295</v>
      </c>
      <c r="E275">
        <v>35220</v>
      </c>
      <c r="F275" t="s">
        <v>38</v>
      </c>
      <c r="G275" t="s">
        <v>1108</v>
      </c>
      <c r="H275" t="s">
        <v>1113</v>
      </c>
      <c r="I275" t="s">
        <v>41</v>
      </c>
      <c r="J275" t="s">
        <v>42</v>
      </c>
      <c r="K275">
        <v>200019603169905</v>
      </c>
      <c r="L275" s="2">
        <v>21000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602.70000000000005</v>
      </c>
      <c r="X275">
        <v>638.4</v>
      </c>
      <c r="Y275">
        <v>0</v>
      </c>
      <c r="Z275">
        <v>0</v>
      </c>
      <c r="AA275" s="2">
        <v>7812.02</v>
      </c>
      <c r="AB275">
        <v>0</v>
      </c>
      <c r="AC275">
        <v>0</v>
      </c>
      <c r="AD275">
        <v>0</v>
      </c>
      <c r="AE275">
        <v>0</v>
      </c>
      <c r="AF275">
        <f t="shared" si="4"/>
        <v>0</v>
      </c>
      <c r="AG275">
        <f t="shared" si="4"/>
        <v>0</v>
      </c>
      <c r="AH275" s="2">
        <v>9053.1200000000008</v>
      </c>
      <c r="AI275" s="2">
        <v>11946.88</v>
      </c>
      <c r="AJ275">
        <v>0</v>
      </c>
      <c r="AK275" t="s">
        <v>50</v>
      </c>
      <c r="AL275" t="s">
        <v>44</v>
      </c>
      <c r="AM275" t="s">
        <v>44</v>
      </c>
    </row>
    <row r="276" spans="1:39">
      <c r="A276" t="s">
        <v>1296</v>
      </c>
      <c r="B276" t="s">
        <v>1297</v>
      </c>
      <c r="C276" t="s">
        <v>1298</v>
      </c>
      <c r="D276" t="s">
        <v>1299</v>
      </c>
      <c r="E276">
        <v>39733</v>
      </c>
      <c r="F276" t="s">
        <v>38</v>
      </c>
      <c r="G276" t="s">
        <v>1108</v>
      </c>
      <c r="H276" t="s">
        <v>1300</v>
      </c>
      <c r="I276" t="s">
        <v>41</v>
      </c>
      <c r="J276" t="s">
        <v>42</v>
      </c>
      <c r="K276">
        <v>200019606796045</v>
      </c>
      <c r="L276" s="2">
        <v>23000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660.1</v>
      </c>
      <c r="X276">
        <v>699.2</v>
      </c>
      <c r="Y276">
        <v>0</v>
      </c>
      <c r="Z276">
        <v>0</v>
      </c>
      <c r="AA276" s="2">
        <v>3902.83</v>
      </c>
      <c r="AB276">
        <v>100</v>
      </c>
      <c r="AC276">
        <v>0</v>
      </c>
      <c r="AD276">
        <v>0</v>
      </c>
      <c r="AE276">
        <v>0</v>
      </c>
      <c r="AF276">
        <f t="shared" si="4"/>
        <v>100</v>
      </c>
      <c r="AG276">
        <f t="shared" si="4"/>
        <v>100</v>
      </c>
      <c r="AH276" s="2">
        <v>5362.13</v>
      </c>
      <c r="AI276" s="2">
        <v>17637.87</v>
      </c>
      <c r="AJ276">
        <v>0</v>
      </c>
      <c r="AK276" t="s">
        <v>43</v>
      </c>
      <c r="AL276" t="s">
        <v>144</v>
      </c>
      <c r="AM276" t="s">
        <v>44</v>
      </c>
    </row>
    <row r="277" spans="1:39">
      <c r="A277" t="s">
        <v>1301</v>
      </c>
      <c r="B277" t="s">
        <v>1302</v>
      </c>
      <c r="C277" t="s">
        <v>1303</v>
      </c>
      <c r="D277" t="s">
        <v>1304</v>
      </c>
      <c r="E277">
        <v>39864</v>
      </c>
      <c r="F277" t="s">
        <v>38</v>
      </c>
      <c r="G277" t="s">
        <v>1108</v>
      </c>
      <c r="H277" t="s">
        <v>1305</v>
      </c>
      <c r="I277" t="s">
        <v>41</v>
      </c>
      <c r="J277" t="s">
        <v>42</v>
      </c>
      <c r="K277" s="1">
        <v>200019606939410</v>
      </c>
      <c r="L277" s="2">
        <v>25000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717.5</v>
      </c>
      <c r="X277">
        <v>760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f t="shared" si="4"/>
        <v>0</v>
      </c>
      <c r="AG277">
        <f t="shared" si="4"/>
        <v>0</v>
      </c>
      <c r="AH277" s="2">
        <v>1477.5</v>
      </c>
      <c r="AI277" s="2">
        <v>23522.5</v>
      </c>
      <c r="AJ277">
        <v>0</v>
      </c>
      <c r="AK277" t="s">
        <v>43</v>
      </c>
      <c r="AL277" t="s">
        <v>331</v>
      </c>
      <c r="AM277" t="s">
        <v>44</v>
      </c>
    </row>
    <row r="278" spans="1:39">
      <c r="A278" t="s">
        <v>1306</v>
      </c>
      <c r="B278" t="s">
        <v>1307</v>
      </c>
      <c r="C278" t="s">
        <v>1308</v>
      </c>
      <c r="D278" t="s">
        <v>1309</v>
      </c>
      <c r="E278">
        <v>34084</v>
      </c>
      <c r="F278" t="s">
        <v>38</v>
      </c>
      <c r="G278" t="s">
        <v>1108</v>
      </c>
      <c r="H278" t="s">
        <v>1113</v>
      </c>
      <c r="I278" t="s">
        <v>41</v>
      </c>
      <c r="J278" t="s">
        <v>42</v>
      </c>
      <c r="K278">
        <v>200019602215751</v>
      </c>
      <c r="L278" s="2">
        <v>21000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602.70000000000005</v>
      </c>
      <c r="X278">
        <v>638.4</v>
      </c>
      <c r="Y278">
        <v>0</v>
      </c>
      <c r="Z278">
        <v>0</v>
      </c>
      <c r="AA278" s="2">
        <v>1000</v>
      </c>
      <c r="AB278">
        <v>0</v>
      </c>
      <c r="AC278">
        <v>0</v>
      </c>
      <c r="AD278">
        <v>0</v>
      </c>
      <c r="AE278">
        <v>0</v>
      </c>
      <c r="AF278">
        <f t="shared" si="4"/>
        <v>0</v>
      </c>
      <c r="AG278">
        <f t="shared" si="4"/>
        <v>0</v>
      </c>
      <c r="AH278" s="2">
        <v>2241.1</v>
      </c>
      <c r="AI278" s="2">
        <v>18758.900000000001</v>
      </c>
      <c r="AJ278">
        <v>0</v>
      </c>
      <c r="AK278" t="s">
        <v>50</v>
      </c>
      <c r="AL278" t="s">
        <v>44</v>
      </c>
      <c r="AM278" t="s">
        <v>44</v>
      </c>
    </row>
    <row r="279" spans="1:39">
      <c r="A279" t="s">
        <v>1310</v>
      </c>
      <c r="B279" t="s">
        <v>1311</v>
      </c>
      <c r="C279" t="s">
        <v>1312</v>
      </c>
      <c r="D279" t="s">
        <v>1313</v>
      </c>
      <c r="E279">
        <v>35616</v>
      </c>
      <c r="F279" t="s">
        <v>38</v>
      </c>
      <c r="G279" t="s">
        <v>1108</v>
      </c>
      <c r="H279" t="s">
        <v>1113</v>
      </c>
      <c r="I279" t="s">
        <v>41</v>
      </c>
      <c r="J279" t="s">
        <v>42</v>
      </c>
      <c r="K279">
        <v>200019603169897</v>
      </c>
      <c r="L279" s="2">
        <v>21000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602.70000000000005</v>
      </c>
      <c r="X279">
        <v>638.4</v>
      </c>
      <c r="Y279">
        <v>0</v>
      </c>
      <c r="Z279">
        <v>0</v>
      </c>
      <c r="AA279" s="2">
        <v>13196.02</v>
      </c>
      <c r="AB279">
        <v>0</v>
      </c>
      <c r="AC279">
        <v>0</v>
      </c>
      <c r="AD279">
        <v>0</v>
      </c>
      <c r="AE279">
        <v>0</v>
      </c>
      <c r="AF279">
        <f t="shared" si="4"/>
        <v>0</v>
      </c>
      <c r="AG279">
        <f t="shared" si="4"/>
        <v>0</v>
      </c>
      <c r="AH279" s="2">
        <v>14437.12</v>
      </c>
      <c r="AI279" s="2">
        <v>6562.88</v>
      </c>
      <c r="AJ279">
        <v>0</v>
      </c>
      <c r="AK279" t="s">
        <v>50</v>
      </c>
      <c r="AL279" t="s">
        <v>44</v>
      </c>
      <c r="AM279" t="s">
        <v>44</v>
      </c>
    </row>
    <row r="280" spans="1:39">
      <c r="A280" t="s">
        <v>1314</v>
      </c>
      <c r="B280" t="s">
        <v>1315</v>
      </c>
      <c r="C280" t="s">
        <v>1316</v>
      </c>
      <c r="D280" t="s">
        <v>1317</v>
      </c>
      <c r="E280">
        <v>39998</v>
      </c>
      <c r="F280" t="s">
        <v>38</v>
      </c>
      <c r="G280" t="s">
        <v>1318</v>
      </c>
      <c r="H280" t="s">
        <v>1319</v>
      </c>
      <c r="I280" t="s">
        <v>41</v>
      </c>
      <c r="J280" t="s">
        <v>42</v>
      </c>
      <c r="K280" s="1">
        <v>200019607140870</v>
      </c>
      <c r="L280" s="2">
        <v>26000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746.2</v>
      </c>
      <c r="X280">
        <v>790.4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f t="shared" si="4"/>
        <v>0</v>
      </c>
      <c r="AG280">
        <f t="shared" si="4"/>
        <v>0</v>
      </c>
      <c r="AH280" s="2">
        <v>1536.6</v>
      </c>
      <c r="AI280" s="2">
        <v>24463.4</v>
      </c>
      <c r="AJ280">
        <v>0</v>
      </c>
      <c r="AK280" t="s">
        <v>43</v>
      </c>
      <c r="AL280" t="s">
        <v>101</v>
      </c>
      <c r="AM280" t="s">
        <v>44</v>
      </c>
    </row>
    <row r="281" spans="1:39">
      <c r="A281" t="s">
        <v>1320</v>
      </c>
      <c r="B281" t="s">
        <v>591</v>
      </c>
      <c r="C281" t="s">
        <v>258</v>
      </c>
      <c r="D281" t="s">
        <v>1321</v>
      </c>
      <c r="E281">
        <v>37539</v>
      </c>
      <c r="F281" t="s">
        <v>38</v>
      </c>
      <c r="G281" t="s">
        <v>1322</v>
      </c>
      <c r="H281" t="s">
        <v>201</v>
      </c>
      <c r="I281" s="1" t="s">
        <v>41</v>
      </c>
      <c r="J281" t="s">
        <v>42</v>
      </c>
      <c r="K281" s="1">
        <v>200019603919434</v>
      </c>
      <c r="L281" s="2">
        <v>60000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 s="2">
        <v>3486.65</v>
      </c>
      <c r="W281" s="2">
        <v>1722</v>
      </c>
      <c r="X281" s="2">
        <v>1824</v>
      </c>
      <c r="Y281">
        <v>0</v>
      </c>
      <c r="Z281">
        <v>0</v>
      </c>
      <c r="AA281" s="2">
        <v>16838.64</v>
      </c>
      <c r="AB281">
        <v>0</v>
      </c>
      <c r="AC281">
        <v>0</v>
      </c>
      <c r="AD281">
        <v>0</v>
      </c>
      <c r="AE281">
        <v>0</v>
      </c>
      <c r="AF281">
        <f t="shared" si="4"/>
        <v>0</v>
      </c>
      <c r="AG281">
        <f t="shared" si="4"/>
        <v>0</v>
      </c>
      <c r="AH281" s="2">
        <v>23871.29</v>
      </c>
      <c r="AI281" s="2">
        <v>36128.71</v>
      </c>
      <c r="AJ281">
        <v>0</v>
      </c>
      <c r="AK281" t="s">
        <v>43</v>
      </c>
      <c r="AL281" t="s">
        <v>44</v>
      </c>
      <c r="AM281" t="s">
        <v>44</v>
      </c>
    </row>
    <row r="282" spans="1:39">
      <c r="A282" t="s">
        <v>1323</v>
      </c>
      <c r="B282" t="s">
        <v>1324</v>
      </c>
      <c r="C282" t="s">
        <v>1325</v>
      </c>
      <c r="D282" t="s">
        <v>1326</v>
      </c>
      <c r="E282">
        <v>4851</v>
      </c>
      <c r="F282" t="s">
        <v>38</v>
      </c>
      <c r="G282" t="s">
        <v>1322</v>
      </c>
      <c r="H282" t="s">
        <v>1327</v>
      </c>
      <c r="I282" t="s">
        <v>41</v>
      </c>
      <c r="J282" t="s">
        <v>42</v>
      </c>
      <c r="K282" s="1">
        <v>200013200259903</v>
      </c>
      <c r="L282" s="2">
        <v>30000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861</v>
      </c>
      <c r="X282">
        <v>912</v>
      </c>
      <c r="Y282">
        <v>0</v>
      </c>
      <c r="Z282">
        <v>0</v>
      </c>
      <c r="AA282" s="2">
        <v>2000</v>
      </c>
      <c r="AB282">
        <v>100</v>
      </c>
      <c r="AC282">
        <v>0</v>
      </c>
      <c r="AD282">
        <v>0</v>
      </c>
      <c r="AE282">
        <v>0</v>
      </c>
      <c r="AF282">
        <f t="shared" si="4"/>
        <v>100</v>
      </c>
      <c r="AG282">
        <f t="shared" si="4"/>
        <v>100</v>
      </c>
      <c r="AH282" s="2">
        <v>3873</v>
      </c>
      <c r="AI282" s="2">
        <v>26127</v>
      </c>
      <c r="AJ282">
        <v>0</v>
      </c>
      <c r="AK282" t="s">
        <v>43</v>
      </c>
      <c r="AL282" t="s">
        <v>44</v>
      </c>
      <c r="AM282" t="s">
        <v>44</v>
      </c>
    </row>
    <row r="283" spans="1:39">
      <c r="A283" t="s">
        <v>1328</v>
      </c>
      <c r="B283" t="s">
        <v>1329</v>
      </c>
      <c r="C283" t="s">
        <v>1330</v>
      </c>
      <c r="D283" t="s">
        <v>1331</v>
      </c>
      <c r="E283">
        <v>39539</v>
      </c>
      <c r="F283" t="s">
        <v>38</v>
      </c>
      <c r="G283" t="s">
        <v>1322</v>
      </c>
      <c r="H283" t="s">
        <v>1327</v>
      </c>
      <c r="I283" t="s">
        <v>41</v>
      </c>
      <c r="J283" t="s">
        <v>42</v>
      </c>
      <c r="K283">
        <v>200019606674072</v>
      </c>
      <c r="L283" s="2">
        <v>25000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717.5</v>
      </c>
      <c r="X283">
        <v>760</v>
      </c>
      <c r="Y283">
        <v>0</v>
      </c>
      <c r="Z283">
        <v>0</v>
      </c>
      <c r="AA283" s="2">
        <v>2500</v>
      </c>
      <c r="AB283">
        <v>0</v>
      </c>
      <c r="AC283">
        <v>0</v>
      </c>
      <c r="AD283">
        <v>0</v>
      </c>
      <c r="AE283">
        <v>0</v>
      </c>
      <c r="AF283">
        <f t="shared" si="4"/>
        <v>0</v>
      </c>
      <c r="AG283">
        <f t="shared" si="4"/>
        <v>0</v>
      </c>
      <c r="AH283" s="2">
        <v>3977.5</v>
      </c>
      <c r="AI283" s="2">
        <v>21022.5</v>
      </c>
      <c r="AJ283">
        <v>0</v>
      </c>
      <c r="AK283" t="s">
        <v>43</v>
      </c>
      <c r="AL283" t="s">
        <v>663</v>
      </c>
      <c r="AM283" t="s">
        <v>44</v>
      </c>
    </row>
    <row r="284" spans="1:39">
      <c r="A284" t="s">
        <v>1332</v>
      </c>
      <c r="B284" t="s">
        <v>1333</v>
      </c>
      <c r="C284" t="s">
        <v>1334</v>
      </c>
      <c r="D284" t="s">
        <v>1335</v>
      </c>
      <c r="E284">
        <v>38951</v>
      </c>
      <c r="F284" t="s">
        <v>38</v>
      </c>
      <c r="G284" t="s">
        <v>1322</v>
      </c>
      <c r="H284" t="s">
        <v>941</v>
      </c>
      <c r="I284" t="s">
        <v>41</v>
      </c>
      <c r="J284" t="s">
        <v>42</v>
      </c>
      <c r="K284">
        <v>200019605913121</v>
      </c>
      <c r="L284" s="2">
        <v>25000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717.5</v>
      </c>
      <c r="X284">
        <v>760</v>
      </c>
      <c r="Y284">
        <v>0</v>
      </c>
      <c r="Z284">
        <v>0</v>
      </c>
      <c r="AA284" s="2">
        <v>12424.29</v>
      </c>
      <c r="AB284">
        <v>0</v>
      </c>
      <c r="AC284">
        <v>0</v>
      </c>
      <c r="AD284">
        <v>0</v>
      </c>
      <c r="AE284">
        <v>0</v>
      </c>
      <c r="AF284">
        <f t="shared" si="4"/>
        <v>0</v>
      </c>
      <c r="AG284">
        <f t="shared" si="4"/>
        <v>0</v>
      </c>
      <c r="AH284" s="2">
        <v>13901.79</v>
      </c>
      <c r="AI284" s="2">
        <v>11098.21</v>
      </c>
      <c r="AJ284">
        <v>0</v>
      </c>
      <c r="AK284" t="s">
        <v>43</v>
      </c>
      <c r="AL284" t="s">
        <v>116</v>
      </c>
      <c r="AM284" t="s">
        <v>44</v>
      </c>
    </row>
    <row r="285" spans="1:39">
      <c r="A285" t="s">
        <v>1336</v>
      </c>
      <c r="B285" t="s">
        <v>1302</v>
      </c>
      <c r="C285" t="s">
        <v>1337</v>
      </c>
      <c r="D285" t="s">
        <v>1338</v>
      </c>
      <c r="E285">
        <v>40201</v>
      </c>
      <c r="F285" t="s">
        <v>38</v>
      </c>
      <c r="G285" t="s">
        <v>1322</v>
      </c>
      <c r="H285" t="s">
        <v>1327</v>
      </c>
      <c r="I285" t="s">
        <v>41</v>
      </c>
      <c r="J285" t="s">
        <v>42</v>
      </c>
      <c r="K285" s="1">
        <v>200019607595994</v>
      </c>
      <c r="L285" s="2">
        <v>35000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 s="2">
        <v>1004.5</v>
      </c>
      <c r="X285" s="2">
        <v>1064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f t="shared" si="4"/>
        <v>0</v>
      </c>
      <c r="AG285">
        <f t="shared" si="4"/>
        <v>0</v>
      </c>
      <c r="AH285" s="2">
        <v>2068.5</v>
      </c>
      <c r="AI285" s="2">
        <v>32931.5</v>
      </c>
      <c r="AJ285">
        <v>0</v>
      </c>
      <c r="AK285" t="s">
        <v>43</v>
      </c>
      <c r="AL285" t="s">
        <v>320</v>
      </c>
      <c r="AM285" t="s">
        <v>44</v>
      </c>
    </row>
    <row r="286" spans="1:39">
      <c r="A286" t="s">
        <v>1339</v>
      </c>
      <c r="B286" t="s">
        <v>1340</v>
      </c>
      <c r="C286" t="s">
        <v>1341</v>
      </c>
      <c r="D286" t="s">
        <v>1342</v>
      </c>
      <c r="E286">
        <v>40094</v>
      </c>
      <c r="F286" t="s">
        <v>38</v>
      </c>
      <c r="G286" t="s">
        <v>1322</v>
      </c>
      <c r="H286" t="s">
        <v>1343</v>
      </c>
      <c r="I286" t="s">
        <v>41</v>
      </c>
      <c r="J286" t="s">
        <v>42</v>
      </c>
      <c r="K286" s="1">
        <v>200019607284887</v>
      </c>
      <c r="L286" s="2">
        <v>21000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602.70000000000005</v>
      </c>
      <c r="X286">
        <v>638.4</v>
      </c>
      <c r="Y286">
        <v>0</v>
      </c>
      <c r="Z286">
        <v>0</v>
      </c>
      <c r="AA286" s="2">
        <v>2000</v>
      </c>
      <c r="AB286">
        <v>0</v>
      </c>
      <c r="AC286">
        <v>0</v>
      </c>
      <c r="AD286">
        <v>0</v>
      </c>
      <c r="AE286">
        <v>0</v>
      </c>
      <c r="AF286">
        <f t="shared" si="4"/>
        <v>0</v>
      </c>
      <c r="AG286">
        <f t="shared" si="4"/>
        <v>0</v>
      </c>
      <c r="AH286" s="2">
        <v>3241.1</v>
      </c>
      <c r="AI286" s="2">
        <v>17758.900000000001</v>
      </c>
      <c r="AJ286">
        <v>0</v>
      </c>
      <c r="AK286" t="s">
        <v>50</v>
      </c>
      <c r="AL286" t="s">
        <v>66</v>
      </c>
      <c r="AM286" t="s">
        <v>44</v>
      </c>
    </row>
    <row r="287" spans="1:39">
      <c r="A287" t="s">
        <v>1344</v>
      </c>
      <c r="B287" t="s">
        <v>1345</v>
      </c>
      <c r="C287" t="s">
        <v>1346</v>
      </c>
      <c r="D287" t="s">
        <v>1347</v>
      </c>
      <c r="E287">
        <v>40485</v>
      </c>
      <c r="F287" t="s">
        <v>38</v>
      </c>
      <c r="G287" t="s">
        <v>1348</v>
      </c>
      <c r="H287" t="s">
        <v>49</v>
      </c>
      <c r="I287" t="s">
        <v>41</v>
      </c>
      <c r="J287" t="s">
        <v>42</v>
      </c>
      <c r="K287" s="1">
        <v>200019607955649</v>
      </c>
      <c r="L287" s="2">
        <v>26000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746.2</v>
      </c>
      <c r="X287">
        <v>790.4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f t="shared" si="4"/>
        <v>0</v>
      </c>
      <c r="AG287">
        <f t="shared" si="4"/>
        <v>0</v>
      </c>
      <c r="AH287" s="2">
        <v>1536.6</v>
      </c>
      <c r="AI287" s="2">
        <v>24463.4</v>
      </c>
      <c r="AJ287">
        <v>0</v>
      </c>
      <c r="AK287" t="s">
        <v>43</v>
      </c>
      <c r="AL287" t="s">
        <v>1349</v>
      </c>
      <c r="AM287" t="s">
        <v>44</v>
      </c>
    </row>
    <row r="288" spans="1:39">
      <c r="A288" t="s">
        <v>1350</v>
      </c>
      <c r="B288" t="s">
        <v>1351</v>
      </c>
      <c r="C288" t="s">
        <v>1352</v>
      </c>
      <c r="D288" t="s">
        <v>1353</v>
      </c>
      <c r="E288">
        <v>40414</v>
      </c>
      <c r="F288" t="s">
        <v>38</v>
      </c>
      <c r="G288" t="s">
        <v>1348</v>
      </c>
      <c r="H288" t="s">
        <v>941</v>
      </c>
      <c r="I288" t="s">
        <v>41</v>
      </c>
      <c r="J288" t="s">
        <v>42</v>
      </c>
      <c r="K288">
        <v>200019607781277</v>
      </c>
      <c r="L288" s="2">
        <v>25000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717.5</v>
      </c>
      <c r="X288">
        <v>760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f t="shared" si="4"/>
        <v>0</v>
      </c>
      <c r="AG288">
        <f t="shared" si="4"/>
        <v>0</v>
      </c>
      <c r="AH288" s="2">
        <v>1477.5</v>
      </c>
      <c r="AI288" s="2">
        <v>23522.5</v>
      </c>
      <c r="AJ288">
        <v>0</v>
      </c>
      <c r="AK288" t="s">
        <v>43</v>
      </c>
      <c r="AL288" t="s">
        <v>326</v>
      </c>
      <c r="AM288" t="s">
        <v>44</v>
      </c>
    </row>
    <row r="289" spans="1:39">
      <c r="A289" t="s">
        <v>1354</v>
      </c>
      <c r="B289" t="s">
        <v>1355</v>
      </c>
      <c r="C289" t="s">
        <v>1356</v>
      </c>
      <c r="D289" t="s">
        <v>1357</v>
      </c>
      <c r="E289">
        <v>39867</v>
      </c>
      <c r="F289" t="s">
        <v>38</v>
      </c>
      <c r="G289" t="s">
        <v>1348</v>
      </c>
      <c r="H289" t="s">
        <v>941</v>
      </c>
      <c r="I289" t="s">
        <v>41</v>
      </c>
      <c r="J289" t="s">
        <v>42</v>
      </c>
      <c r="K289">
        <v>200019606939411</v>
      </c>
      <c r="L289" s="2">
        <v>25000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717.5</v>
      </c>
      <c r="X289">
        <v>760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f t="shared" si="4"/>
        <v>0</v>
      </c>
      <c r="AG289">
        <f t="shared" si="4"/>
        <v>0</v>
      </c>
      <c r="AH289" s="2">
        <v>1477.5</v>
      </c>
      <c r="AI289" s="2">
        <v>23522.5</v>
      </c>
      <c r="AJ289">
        <v>0</v>
      </c>
      <c r="AK289" t="s">
        <v>50</v>
      </c>
      <c r="AL289" t="s">
        <v>331</v>
      </c>
      <c r="AM289" t="s">
        <v>44</v>
      </c>
    </row>
    <row r="290" spans="1:39">
      <c r="A290" t="s">
        <v>1358</v>
      </c>
      <c r="B290" t="s">
        <v>1359</v>
      </c>
      <c r="C290" t="s">
        <v>1360</v>
      </c>
      <c r="D290" t="s">
        <v>1361</v>
      </c>
      <c r="E290">
        <v>23525</v>
      </c>
      <c r="F290" t="s">
        <v>38</v>
      </c>
      <c r="G290" t="s">
        <v>1348</v>
      </c>
      <c r="H290" t="s">
        <v>1045</v>
      </c>
      <c r="I290" s="1" t="s">
        <v>41</v>
      </c>
      <c r="J290" t="s">
        <v>42</v>
      </c>
      <c r="K290">
        <v>200013200255512</v>
      </c>
      <c r="L290" s="2">
        <v>27000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774.9</v>
      </c>
      <c r="X290">
        <v>820.8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f t="shared" si="4"/>
        <v>0</v>
      </c>
      <c r="AG290">
        <f t="shared" si="4"/>
        <v>0</v>
      </c>
      <c r="AH290" s="2">
        <v>1595.7</v>
      </c>
      <c r="AI290" s="2">
        <v>25404.3</v>
      </c>
      <c r="AJ290">
        <v>0</v>
      </c>
      <c r="AK290" t="s">
        <v>50</v>
      </c>
      <c r="AL290" t="s">
        <v>44</v>
      </c>
      <c r="AM290" t="s">
        <v>44</v>
      </c>
    </row>
    <row r="291" spans="1:39">
      <c r="A291" t="s">
        <v>1362</v>
      </c>
      <c r="B291" t="s">
        <v>1363</v>
      </c>
      <c r="C291" t="s">
        <v>1364</v>
      </c>
      <c r="D291" t="s">
        <v>1365</v>
      </c>
      <c r="E291">
        <v>37543</v>
      </c>
      <c r="F291" t="s">
        <v>38</v>
      </c>
      <c r="G291" t="s">
        <v>1348</v>
      </c>
      <c r="H291" t="s">
        <v>941</v>
      </c>
      <c r="I291" t="s">
        <v>41</v>
      </c>
      <c r="J291" t="s">
        <v>42</v>
      </c>
      <c r="K291">
        <v>200019603919426</v>
      </c>
      <c r="L291" s="2">
        <v>30000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861</v>
      </c>
      <c r="X291">
        <v>912</v>
      </c>
      <c r="Y291">
        <v>0</v>
      </c>
      <c r="Z291">
        <v>0</v>
      </c>
      <c r="AA291" s="2">
        <v>11115.87</v>
      </c>
      <c r="AB291">
        <v>0</v>
      </c>
      <c r="AC291">
        <v>0</v>
      </c>
      <c r="AD291">
        <v>0</v>
      </c>
      <c r="AE291">
        <v>0</v>
      </c>
      <c r="AF291">
        <f t="shared" si="4"/>
        <v>0</v>
      </c>
      <c r="AG291">
        <f t="shared" si="4"/>
        <v>0</v>
      </c>
      <c r="AH291" s="2">
        <v>12888.87</v>
      </c>
      <c r="AI291" s="2">
        <v>17111.13</v>
      </c>
      <c r="AJ291">
        <v>0</v>
      </c>
      <c r="AK291" t="s">
        <v>50</v>
      </c>
      <c r="AL291" t="s">
        <v>44</v>
      </c>
      <c r="AM291" t="s">
        <v>44</v>
      </c>
    </row>
    <row r="292" spans="1:39">
      <c r="A292" t="s">
        <v>1366</v>
      </c>
      <c r="B292" t="s">
        <v>1367</v>
      </c>
      <c r="C292" t="s">
        <v>1368</v>
      </c>
      <c r="D292" t="s">
        <v>1369</v>
      </c>
      <c r="E292">
        <v>40098</v>
      </c>
      <c r="F292" t="s">
        <v>38</v>
      </c>
      <c r="G292" t="s">
        <v>1348</v>
      </c>
      <c r="H292" t="s">
        <v>1370</v>
      </c>
      <c r="I292" t="s">
        <v>41</v>
      </c>
      <c r="J292" t="s">
        <v>42</v>
      </c>
      <c r="K292" s="1">
        <v>200019607284890</v>
      </c>
      <c r="L292" s="2">
        <v>25000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717.5</v>
      </c>
      <c r="X292">
        <v>760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f t="shared" si="4"/>
        <v>0</v>
      </c>
      <c r="AG292">
        <f t="shared" si="4"/>
        <v>0</v>
      </c>
      <c r="AH292" s="2">
        <v>1477.5</v>
      </c>
      <c r="AI292" s="2">
        <v>23522.5</v>
      </c>
      <c r="AJ292">
        <v>0</v>
      </c>
      <c r="AK292" t="s">
        <v>43</v>
      </c>
      <c r="AL292" t="s">
        <v>66</v>
      </c>
      <c r="AM292" t="s">
        <v>44</v>
      </c>
    </row>
    <row r="293" spans="1:39">
      <c r="A293" t="s">
        <v>1371</v>
      </c>
      <c r="B293" t="s">
        <v>1372</v>
      </c>
      <c r="C293" t="s">
        <v>1373</v>
      </c>
      <c r="D293" t="s">
        <v>1374</v>
      </c>
      <c r="E293">
        <v>37471</v>
      </c>
      <c r="F293" t="s">
        <v>38</v>
      </c>
      <c r="G293" t="s">
        <v>1348</v>
      </c>
      <c r="H293" t="s">
        <v>941</v>
      </c>
      <c r="I293" t="s">
        <v>41</v>
      </c>
      <c r="J293" t="s">
        <v>42</v>
      </c>
      <c r="K293" s="1">
        <v>200019603789287</v>
      </c>
      <c r="L293" s="2">
        <v>18000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516.6</v>
      </c>
      <c r="X293">
        <v>547.20000000000005</v>
      </c>
      <c r="Y293">
        <v>0</v>
      </c>
      <c r="Z293">
        <v>0</v>
      </c>
      <c r="AA293" s="2">
        <v>4318.05</v>
      </c>
      <c r="AB293">
        <v>0</v>
      </c>
      <c r="AC293">
        <v>0</v>
      </c>
      <c r="AD293">
        <v>0</v>
      </c>
      <c r="AE293">
        <v>0</v>
      </c>
      <c r="AF293">
        <f t="shared" si="4"/>
        <v>0</v>
      </c>
      <c r="AG293">
        <f t="shared" si="4"/>
        <v>0</v>
      </c>
      <c r="AH293" s="2">
        <v>5381.85</v>
      </c>
      <c r="AI293" s="2">
        <v>12618.15</v>
      </c>
      <c r="AJ293">
        <v>0</v>
      </c>
      <c r="AK293" t="s">
        <v>43</v>
      </c>
      <c r="AL293" t="s">
        <v>44</v>
      </c>
      <c r="AM293" t="s">
        <v>44</v>
      </c>
    </row>
    <row r="294" spans="1:39">
      <c r="A294" t="s">
        <v>1375</v>
      </c>
      <c r="B294" t="s">
        <v>1376</v>
      </c>
      <c r="C294" t="s">
        <v>1377</v>
      </c>
      <c r="D294" t="s">
        <v>1378</v>
      </c>
      <c r="E294">
        <v>2286</v>
      </c>
      <c r="F294" t="s">
        <v>38</v>
      </c>
      <c r="G294" t="s">
        <v>1348</v>
      </c>
      <c r="H294" t="s">
        <v>1045</v>
      </c>
      <c r="I294" t="s">
        <v>41</v>
      </c>
      <c r="J294" t="s">
        <v>42</v>
      </c>
      <c r="K294">
        <v>200013200259327</v>
      </c>
      <c r="L294" s="2">
        <v>26000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746.2</v>
      </c>
      <c r="X294">
        <v>790.4</v>
      </c>
      <c r="Y294">
        <v>0</v>
      </c>
      <c r="Z294">
        <v>0</v>
      </c>
      <c r="AA294" s="2">
        <v>4242.1000000000004</v>
      </c>
      <c r="AB294">
        <v>0</v>
      </c>
      <c r="AC294">
        <v>0</v>
      </c>
      <c r="AD294">
        <v>0</v>
      </c>
      <c r="AE294">
        <v>0</v>
      </c>
      <c r="AF294">
        <f t="shared" si="4"/>
        <v>0</v>
      </c>
      <c r="AG294">
        <f t="shared" si="4"/>
        <v>0</v>
      </c>
      <c r="AH294" s="2">
        <v>5778.7</v>
      </c>
      <c r="AI294" s="2">
        <v>20221.3</v>
      </c>
      <c r="AJ294">
        <v>0</v>
      </c>
      <c r="AK294" t="s">
        <v>43</v>
      </c>
      <c r="AL294" t="s">
        <v>44</v>
      </c>
      <c r="AM294" t="s">
        <v>44</v>
      </c>
    </row>
    <row r="295" spans="1:39">
      <c r="A295" t="s">
        <v>1379</v>
      </c>
      <c r="B295" t="s">
        <v>1380</v>
      </c>
      <c r="C295" t="s">
        <v>1381</v>
      </c>
      <c r="D295" t="s">
        <v>1382</v>
      </c>
      <c r="E295">
        <v>40176</v>
      </c>
      <c r="F295" t="s">
        <v>38</v>
      </c>
      <c r="G295" t="s">
        <v>1348</v>
      </c>
      <c r="H295" t="s">
        <v>1370</v>
      </c>
      <c r="I295" t="s">
        <v>41</v>
      </c>
      <c r="J295" t="s">
        <v>42</v>
      </c>
      <c r="K295" s="1">
        <v>200019607595983</v>
      </c>
      <c r="L295" s="2">
        <v>20000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574</v>
      </c>
      <c r="X295">
        <v>608</v>
      </c>
      <c r="Y295">
        <v>0</v>
      </c>
      <c r="Z295">
        <v>0</v>
      </c>
      <c r="AA295" s="2">
        <v>2000</v>
      </c>
      <c r="AB295">
        <v>0</v>
      </c>
      <c r="AC295">
        <v>0</v>
      </c>
      <c r="AD295">
        <v>0</v>
      </c>
      <c r="AE295">
        <v>0</v>
      </c>
      <c r="AF295">
        <f t="shared" si="4"/>
        <v>0</v>
      </c>
      <c r="AG295">
        <f t="shared" si="4"/>
        <v>0</v>
      </c>
      <c r="AH295" s="2">
        <v>3182</v>
      </c>
      <c r="AI295" s="2">
        <v>16818</v>
      </c>
      <c r="AJ295">
        <v>0</v>
      </c>
      <c r="AK295" t="s">
        <v>43</v>
      </c>
      <c r="AL295" t="s">
        <v>320</v>
      </c>
      <c r="AM295" t="s">
        <v>44</v>
      </c>
    </row>
    <row r="296" spans="1:39">
      <c r="A296" t="s">
        <v>1383</v>
      </c>
      <c r="B296" t="s">
        <v>1384</v>
      </c>
      <c r="C296" t="s">
        <v>1385</v>
      </c>
      <c r="D296" t="s">
        <v>1386</v>
      </c>
      <c r="E296">
        <v>39868</v>
      </c>
      <c r="F296" t="s">
        <v>38</v>
      </c>
      <c r="G296" t="s">
        <v>1348</v>
      </c>
      <c r="H296" t="s">
        <v>1370</v>
      </c>
      <c r="I296" t="s">
        <v>41</v>
      </c>
      <c r="J296" t="s">
        <v>42</v>
      </c>
      <c r="K296">
        <v>200019606939421</v>
      </c>
      <c r="L296" s="2">
        <v>25000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717.5</v>
      </c>
      <c r="X296">
        <v>760</v>
      </c>
      <c r="Y296">
        <v>0</v>
      </c>
      <c r="Z296">
        <v>0</v>
      </c>
      <c r="AA296" s="2">
        <v>13495.61</v>
      </c>
      <c r="AB296">
        <v>0</v>
      </c>
      <c r="AC296">
        <v>0</v>
      </c>
      <c r="AD296">
        <v>0</v>
      </c>
      <c r="AE296">
        <v>0</v>
      </c>
      <c r="AF296">
        <f t="shared" si="4"/>
        <v>0</v>
      </c>
      <c r="AG296">
        <f t="shared" si="4"/>
        <v>0</v>
      </c>
      <c r="AH296" s="2">
        <v>14973.11</v>
      </c>
      <c r="AI296" s="2">
        <v>10026.89</v>
      </c>
      <c r="AJ296">
        <v>0</v>
      </c>
      <c r="AK296" t="s">
        <v>43</v>
      </c>
      <c r="AL296" t="s">
        <v>331</v>
      </c>
      <c r="AM296" t="s">
        <v>44</v>
      </c>
    </row>
    <row r="297" spans="1:39">
      <c r="A297" t="s">
        <v>1387</v>
      </c>
      <c r="B297" t="s">
        <v>1388</v>
      </c>
      <c r="C297" t="s">
        <v>1389</v>
      </c>
      <c r="D297" t="s">
        <v>1390</v>
      </c>
      <c r="E297">
        <v>39056</v>
      </c>
      <c r="F297" t="s">
        <v>38</v>
      </c>
      <c r="G297" t="s">
        <v>1348</v>
      </c>
      <c r="H297" t="s">
        <v>49</v>
      </c>
      <c r="I297" t="s">
        <v>41</v>
      </c>
      <c r="J297" t="s">
        <v>42</v>
      </c>
      <c r="K297" s="1">
        <v>200019606066356</v>
      </c>
      <c r="L297" s="2">
        <v>26000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746.2</v>
      </c>
      <c r="X297">
        <v>790.4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f t="shared" si="4"/>
        <v>0</v>
      </c>
      <c r="AG297">
        <f t="shared" si="4"/>
        <v>0</v>
      </c>
      <c r="AH297" s="2">
        <v>1536.6</v>
      </c>
      <c r="AI297" s="2">
        <v>24463.4</v>
      </c>
      <c r="AJ297">
        <v>0</v>
      </c>
      <c r="AK297" t="s">
        <v>50</v>
      </c>
      <c r="AL297" t="s">
        <v>95</v>
      </c>
      <c r="AM297" t="s">
        <v>44</v>
      </c>
    </row>
    <row r="298" spans="1:39">
      <c r="A298" t="s">
        <v>1391</v>
      </c>
      <c r="B298" t="s">
        <v>1392</v>
      </c>
      <c r="C298" t="s">
        <v>1393</v>
      </c>
      <c r="D298" t="s">
        <v>1394</v>
      </c>
      <c r="E298">
        <v>37365</v>
      </c>
      <c r="F298" t="s">
        <v>38</v>
      </c>
      <c r="G298" t="s">
        <v>1395</v>
      </c>
      <c r="H298" t="s">
        <v>201</v>
      </c>
      <c r="I298" t="s">
        <v>41</v>
      </c>
      <c r="J298" t="s">
        <v>42</v>
      </c>
      <c r="K298" s="1">
        <v>200019603543757</v>
      </c>
      <c r="L298" s="2">
        <v>120000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 s="2">
        <v>16809.939999999999</v>
      </c>
      <c r="W298" s="2">
        <v>3444</v>
      </c>
      <c r="X298" s="2">
        <v>3648</v>
      </c>
      <c r="Y298">
        <v>0</v>
      </c>
      <c r="Z298">
        <v>0</v>
      </c>
      <c r="AA298" s="2">
        <v>2000</v>
      </c>
      <c r="AB298">
        <v>0</v>
      </c>
      <c r="AC298">
        <v>0</v>
      </c>
      <c r="AD298">
        <v>0</v>
      </c>
      <c r="AE298">
        <v>0</v>
      </c>
      <c r="AF298">
        <f t="shared" si="4"/>
        <v>0</v>
      </c>
      <c r="AG298">
        <f t="shared" si="4"/>
        <v>0</v>
      </c>
      <c r="AH298" s="2">
        <v>25901.94</v>
      </c>
      <c r="AI298" s="2">
        <v>94098.06</v>
      </c>
      <c r="AJ298">
        <v>0</v>
      </c>
      <c r="AK298" t="s">
        <v>43</v>
      </c>
      <c r="AL298" t="s">
        <v>44</v>
      </c>
      <c r="AM298" t="s">
        <v>44</v>
      </c>
    </row>
    <row r="299" spans="1:39">
      <c r="A299" t="s">
        <v>1396</v>
      </c>
      <c r="B299" t="s">
        <v>1397</v>
      </c>
      <c r="C299" t="s">
        <v>1398</v>
      </c>
      <c r="D299" t="s">
        <v>1399</v>
      </c>
      <c r="E299">
        <v>8026</v>
      </c>
      <c r="F299" t="s">
        <v>38</v>
      </c>
      <c r="G299" t="s">
        <v>1395</v>
      </c>
      <c r="H299" t="s">
        <v>49</v>
      </c>
      <c r="I299" t="s">
        <v>41</v>
      </c>
      <c r="J299" t="s">
        <v>42</v>
      </c>
      <c r="K299">
        <v>200013200261629</v>
      </c>
      <c r="L299" s="2">
        <v>35000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 s="2">
        <v>1004.5</v>
      </c>
      <c r="X299" s="2">
        <v>1064</v>
      </c>
      <c r="Y299" s="2">
        <v>1715.46</v>
      </c>
      <c r="Z299">
        <v>0</v>
      </c>
      <c r="AA299" s="2">
        <v>10931.8</v>
      </c>
      <c r="AB299">
        <v>0</v>
      </c>
      <c r="AC299">
        <v>0</v>
      </c>
      <c r="AD299">
        <v>0</v>
      </c>
      <c r="AE299">
        <v>0</v>
      </c>
      <c r="AF299">
        <f t="shared" si="4"/>
        <v>0</v>
      </c>
      <c r="AG299">
        <f t="shared" si="4"/>
        <v>0</v>
      </c>
      <c r="AH299" s="2">
        <v>14715.76</v>
      </c>
      <c r="AI299" s="2">
        <v>20284.240000000002</v>
      </c>
      <c r="AJ299">
        <v>0</v>
      </c>
      <c r="AK299" t="s">
        <v>50</v>
      </c>
      <c r="AL299" t="s">
        <v>44</v>
      </c>
      <c r="AM299" t="s">
        <v>44</v>
      </c>
    </row>
    <row r="300" spans="1:39">
      <c r="A300" t="s">
        <v>1400</v>
      </c>
      <c r="B300" t="s">
        <v>1401</v>
      </c>
      <c r="C300" t="s">
        <v>1402</v>
      </c>
      <c r="D300" t="s">
        <v>1403</v>
      </c>
      <c r="E300">
        <v>7874</v>
      </c>
      <c r="F300" t="s">
        <v>38</v>
      </c>
      <c r="G300" t="s">
        <v>1395</v>
      </c>
      <c r="H300" t="s">
        <v>163</v>
      </c>
      <c r="I300" t="s">
        <v>41</v>
      </c>
      <c r="J300" t="s">
        <v>42</v>
      </c>
      <c r="K300">
        <v>200013200259521</v>
      </c>
      <c r="L300" s="2">
        <v>56000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 s="2">
        <v>2733.93</v>
      </c>
      <c r="W300" s="2">
        <v>1607.2</v>
      </c>
      <c r="X300" s="2">
        <v>1702.4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f t="shared" si="4"/>
        <v>0</v>
      </c>
      <c r="AG300">
        <f t="shared" si="4"/>
        <v>0</v>
      </c>
      <c r="AH300" s="2">
        <v>6043.53</v>
      </c>
      <c r="AI300" s="2">
        <v>49956.47</v>
      </c>
      <c r="AJ300">
        <v>0</v>
      </c>
      <c r="AK300" t="s">
        <v>43</v>
      </c>
      <c r="AL300" t="s">
        <v>44</v>
      </c>
      <c r="AM300" t="s">
        <v>44</v>
      </c>
    </row>
    <row r="301" spans="1:39">
      <c r="A301" t="s">
        <v>1404</v>
      </c>
      <c r="B301" t="s">
        <v>1405</v>
      </c>
      <c r="C301" t="s">
        <v>36</v>
      </c>
      <c r="D301" t="s">
        <v>1406</v>
      </c>
      <c r="E301">
        <v>37484</v>
      </c>
      <c r="F301" t="s">
        <v>38</v>
      </c>
      <c r="G301" t="s">
        <v>1395</v>
      </c>
      <c r="H301" t="s">
        <v>49</v>
      </c>
      <c r="I301" t="s">
        <v>41</v>
      </c>
      <c r="J301" t="s">
        <v>42</v>
      </c>
      <c r="K301" s="1">
        <v>200019603822546</v>
      </c>
      <c r="L301" s="2">
        <v>35000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 s="2">
        <v>1004.5</v>
      </c>
      <c r="X301" s="2">
        <v>1064</v>
      </c>
      <c r="Y301">
        <v>0</v>
      </c>
      <c r="Z301">
        <v>0</v>
      </c>
      <c r="AA301" s="2">
        <v>21100.61</v>
      </c>
      <c r="AB301">
        <v>0</v>
      </c>
      <c r="AC301">
        <v>0</v>
      </c>
      <c r="AD301">
        <v>0</v>
      </c>
      <c r="AE301">
        <v>0</v>
      </c>
      <c r="AF301">
        <f t="shared" si="4"/>
        <v>0</v>
      </c>
      <c r="AG301">
        <f t="shared" si="4"/>
        <v>0</v>
      </c>
      <c r="AH301" s="2">
        <v>23169.11</v>
      </c>
      <c r="AI301" s="2">
        <v>11830.89</v>
      </c>
      <c r="AJ301">
        <v>0</v>
      </c>
      <c r="AK301" t="s">
        <v>43</v>
      </c>
      <c r="AL301" t="s">
        <v>44</v>
      </c>
      <c r="AM301" t="s">
        <v>44</v>
      </c>
    </row>
    <row r="302" spans="1:39">
      <c r="A302" t="s">
        <v>1407</v>
      </c>
      <c r="B302" t="s">
        <v>1408</v>
      </c>
      <c r="C302" t="s">
        <v>1409</v>
      </c>
      <c r="D302" t="s">
        <v>1410</v>
      </c>
      <c r="E302">
        <v>37583</v>
      </c>
      <c r="F302" t="s">
        <v>38</v>
      </c>
      <c r="G302" t="s">
        <v>1395</v>
      </c>
      <c r="H302" t="s">
        <v>49</v>
      </c>
      <c r="I302" t="s">
        <v>41</v>
      </c>
      <c r="J302" t="s">
        <v>42</v>
      </c>
      <c r="K302" s="1">
        <v>200019604075964</v>
      </c>
      <c r="L302" s="2">
        <v>27000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774.9</v>
      </c>
      <c r="X302">
        <v>820.8</v>
      </c>
      <c r="Y302">
        <v>0</v>
      </c>
      <c r="Z302">
        <v>0</v>
      </c>
      <c r="AA302" s="2">
        <v>3692.81</v>
      </c>
      <c r="AB302">
        <v>0</v>
      </c>
      <c r="AC302">
        <v>0</v>
      </c>
      <c r="AD302">
        <v>0</v>
      </c>
      <c r="AE302">
        <v>0</v>
      </c>
      <c r="AF302">
        <f t="shared" si="4"/>
        <v>0</v>
      </c>
      <c r="AG302">
        <f t="shared" si="4"/>
        <v>0</v>
      </c>
      <c r="AH302" s="2">
        <v>5288.51</v>
      </c>
      <c r="AI302" s="2">
        <v>21711.49</v>
      </c>
      <c r="AJ302">
        <v>0</v>
      </c>
      <c r="AK302" t="s">
        <v>43</v>
      </c>
      <c r="AL302" t="s">
        <v>44</v>
      </c>
      <c r="AM302" t="s">
        <v>44</v>
      </c>
    </row>
    <row r="303" spans="1:39">
      <c r="A303" t="s">
        <v>1411</v>
      </c>
      <c r="B303" t="s">
        <v>1412</v>
      </c>
      <c r="C303" t="s">
        <v>1413</v>
      </c>
      <c r="D303" t="s">
        <v>1414</v>
      </c>
      <c r="E303">
        <v>23535</v>
      </c>
      <c r="F303" t="s">
        <v>38</v>
      </c>
      <c r="G303" t="s">
        <v>1395</v>
      </c>
      <c r="H303" t="s">
        <v>173</v>
      </c>
      <c r="I303" t="s">
        <v>41</v>
      </c>
      <c r="J303" t="s">
        <v>42</v>
      </c>
      <c r="K303" s="1">
        <v>200013200253501</v>
      </c>
      <c r="L303" s="2">
        <v>27000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774.9</v>
      </c>
      <c r="X303">
        <v>820.8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f t="shared" si="4"/>
        <v>0</v>
      </c>
      <c r="AG303">
        <f t="shared" si="4"/>
        <v>0</v>
      </c>
      <c r="AH303" s="2">
        <v>1595.7</v>
      </c>
      <c r="AI303" s="2">
        <v>25404.3</v>
      </c>
      <c r="AJ303">
        <v>0</v>
      </c>
      <c r="AK303" t="s">
        <v>50</v>
      </c>
      <c r="AL303" t="s">
        <v>44</v>
      </c>
      <c r="AM303" t="s">
        <v>44</v>
      </c>
    </row>
    <row r="304" spans="1:39">
      <c r="A304" t="s">
        <v>1415</v>
      </c>
      <c r="B304" t="s">
        <v>1416</v>
      </c>
      <c r="C304" t="s">
        <v>1417</v>
      </c>
      <c r="D304" t="s">
        <v>1418</v>
      </c>
      <c r="E304">
        <v>3463</v>
      </c>
      <c r="F304" t="s">
        <v>38</v>
      </c>
      <c r="G304" t="s">
        <v>1395</v>
      </c>
      <c r="H304" t="s">
        <v>1419</v>
      </c>
      <c r="I304" t="s">
        <v>41</v>
      </c>
      <c r="J304" t="s">
        <v>42</v>
      </c>
      <c r="K304" s="1">
        <v>200013200259013</v>
      </c>
      <c r="L304" s="2">
        <v>50000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 s="2">
        <v>1854</v>
      </c>
      <c r="W304" s="2">
        <v>1435</v>
      </c>
      <c r="X304" s="2">
        <v>1520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f t="shared" si="4"/>
        <v>0</v>
      </c>
      <c r="AG304">
        <f t="shared" si="4"/>
        <v>0</v>
      </c>
      <c r="AH304" s="2">
        <v>4809</v>
      </c>
      <c r="AI304" s="2">
        <v>45191</v>
      </c>
      <c r="AJ304">
        <v>0</v>
      </c>
      <c r="AK304" t="s">
        <v>50</v>
      </c>
      <c r="AL304" t="s">
        <v>44</v>
      </c>
      <c r="AM304" t="s">
        <v>44</v>
      </c>
    </row>
    <row r="305" spans="1:39">
      <c r="A305" t="s">
        <v>1420</v>
      </c>
      <c r="B305" t="s">
        <v>1421</v>
      </c>
      <c r="C305" t="s">
        <v>1422</v>
      </c>
      <c r="D305" t="s">
        <v>1423</v>
      </c>
      <c r="E305">
        <v>39971</v>
      </c>
      <c r="F305" t="s">
        <v>38</v>
      </c>
      <c r="G305" t="s">
        <v>1424</v>
      </c>
      <c r="H305" t="s">
        <v>40</v>
      </c>
      <c r="I305" t="s">
        <v>41</v>
      </c>
      <c r="J305" t="s">
        <v>42</v>
      </c>
      <c r="K305">
        <v>200019607049363</v>
      </c>
      <c r="L305" s="2">
        <v>20000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574</v>
      </c>
      <c r="X305">
        <v>608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f t="shared" si="4"/>
        <v>0</v>
      </c>
      <c r="AG305">
        <f t="shared" si="4"/>
        <v>0</v>
      </c>
      <c r="AH305" s="2">
        <v>1182</v>
      </c>
      <c r="AI305" s="2">
        <v>18818</v>
      </c>
      <c r="AJ305">
        <v>0</v>
      </c>
      <c r="AK305" t="s">
        <v>43</v>
      </c>
      <c r="AL305" t="s">
        <v>340</v>
      </c>
      <c r="AM305" t="s">
        <v>44</v>
      </c>
    </row>
    <row r="306" spans="1:39">
      <c r="A306" t="s">
        <v>1425</v>
      </c>
      <c r="B306" t="s">
        <v>1426</v>
      </c>
      <c r="C306" t="s">
        <v>1427</v>
      </c>
      <c r="D306" t="s">
        <v>1428</v>
      </c>
      <c r="E306">
        <v>36920</v>
      </c>
      <c r="F306" t="s">
        <v>38</v>
      </c>
      <c r="G306" t="s">
        <v>1424</v>
      </c>
      <c r="H306" t="s">
        <v>1429</v>
      </c>
      <c r="I306" t="s">
        <v>41</v>
      </c>
      <c r="J306" t="s">
        <v>42</v>
      </c>
      <c r="K306">
        <v>200019603509837</v>
      </c>
      <c r="L306" s="2">
        <v>25000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717.5</v>
      </c>
      <c r="X306">
        <v>760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f t="shared" si="4"/>
        <v>0</v>
      </c>
      <c r="AG306">
        <f t="shared" si="4"/>
        <v>0</v>
      </c>
      <c r="AH306" s="2">
        <v>1477.5</v>
      </c>
      <c r="AI306" s="2">
        <v>23522.5</v>
      </c>
      <c r="AJ306">
        <v>0</v>
      </c>
      <c r="AK306" t="s">
        <v>43</v>
      </c>
      <c r="AL306" t="s">
        <v>44</v>
      </c>
      <c r="AM306" t="s">
        <v>44</v>
      </c>
    </row>
    <row r="307" spans="1:39">
      <c r="A307" t="s">
        <v>1430</v>
      </c>
      <c r="B307" t="s">
        <v>1431</v>
      </c>
      <c r="C307" t="s">
        <v>1432</v>
      </c>
      <c r="D307" t="s">
        <v>1433</v>
      </c>
      <c r="E307">
        <v>35069</v>
      </c>
      <c r="F307" t="s">
        <v>38</v>
      </c>
      <c r="G307" t="s">
        <v>1424</v>
      </c>
      <c r="H307" t="s">
        <v>1429</v>
      </c>
      <c r="I307" s="1" t="s">
        <v>41</v>
      </c>
      <c r="J307" t="s">
        <v>42</v>
      </c>
      <c r="K307" s="1">
        <v>200019603509839</v>
      </c>
      <c r="L307" s="2">
        <v>30000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861</v>
      </c>
      <c r="X307">
        <v>912</v>
      </c>
      <c r="Y307">
        <v>0</v>
      </c>
      <c r="Z307">
        <v>0</v>
      </c>
      <c r="AA307" s="2">
        <v>6761.44</v>
      </c>
      <c r="AB307">
        <v>0</v>
      </c>
      <c r="AC307">
        <v>0</v>
      </c>
      <c r="AD307">
        <v>0</v>
      </c>
      <c r="AE307">
        <v>0</v>
      </c>
      <c r="AF307">
        <f t="shared" si="4"/>
        <v>0</v>
      </c>
      <c r="AG307">
        <f t="shared" si="4"/>
        <v>0</v>
      </c>
      <c r="AH307" s="2">
        <v>8534.44</v>
      </c>
      <c r="AI307" s="2">
        <v>21465.56</v>
      </c>
      <c r="AJ307">
        <v>0</v>
      </c>
      <c r="AK307" t="s">
        <v>43</v>
      </c>
      <c r="AL307" t="s">
        <v>44</v>
      </c>
      <c r="AM307" t="s">
        <v>44</v>
      </c>
    </row>
    <row r="308" spans="1:39">
      <c r="A308" t="s">
        <v>1434</v>
      </c>
      <c r="B308" t="s">
        <v>1435</v>
      </c>
      <c r="C308" t="s">
        <v>1436</v>
      </c>
      <c r="D308" t="s">
        <v>1437</v>
      </c>
      <c r="E308">
        <v>34482</v>
      </c>
      <c r="F308" t="s">
        <v>38</v>
      </c>
      <c r="G308" t="s">
        <v>1424</v>
      </c>
      <c r="H308" t="s">
        <v>1429</v>
      </c>
      <c r="I308" t="s">
        <v>41</v>
      </c>
      <c r="J308" t="s">
        <v>42</v>
      </c>
      <c r="K308" s="1">
        <v>200019601450996</v>
      </c>
      <c r="L308" s="2">
        <v>22000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631.4</v>
      </c>
      <c r="X308">
        <v>668.8</v>
      </c>
      <c r="Y308">
        <v>0</v>
      </c>
      <c r="Z308">
        <v>0</v>
      </c>
      <c r="AA308" s="2">
        <v>7749.95</v>
      </c>
      <c r="AB308">
        <v>0</v>
      </c>
      <c r="AC308">
        <v>0</v>
      </c>
      <c r="AD308">
        <v>0</v>
      </c>
      <c r="AE308">
        <v>0</v>
      </c>
      <c r="AF308">
        <f t="shared" si="4"/>
        <v>0</v>
      </c>
      <c r="AG308">
        <f t="shared" si="4"/>
        <v>0</v>
      </c>
      <c r="AH308" s="2">
        <v>9050.15</v>
      </c>
      <c r="AI308" s="2">
        <v>12949.85</v>
      </c>
      <c r="AJ308">
        <v>0</v>
      </c>
      <c r="AK308" t="s">
        <v>43</v>
      </c>
      <c r="AL308" t="s">
        <v>44</v>
      </c>
      <c r="AM308" t="s">
        <v>44</v>
      </c>
    </row>
    <row r="309" spans="1:39">
      <c r="A309" t="s">
        <v>1438</v>
      </c>
      <c r="B309" t="s">
        <v>1439</v>
      </c>
      <c r="C309" t="s">
        <v>1440</v>
      </c>
      <c r="D309" t="s">
        <v>1441</v>
      </c>
      <c r="E309">
        <v>37885</v>
      </c>
      <c r="F309" t="s">
        <v>38</v>
      </c>
      <c r="G309" t="s">
        <v>1424</v>
      </c>
      <c r="H309" t="s">
        <v>40</v>
      </c>
      <c r="I309" s="1" t="s">
        <v>41</v>
      </c>
      <c r="J309" t="s">
        <v>42</v>
      </c>
      <c r="K309" s="1">
        <v>200019607390248</v>
      </c>
      <c r="L309" s="2">
        <v>20000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574</v>
      </c>
      <c r="X309">
        <v>608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f t="shared" si="4"/>
        <v>0</v>
      </c>
      <c r="AG309">
        <f t="shared" si="4"/>
        <v>0</v>
      </c>
      <c r="AH309" s="2">
        <v>1182</v>
      </c>
      <c r="AI309" s="2">
        <v>18818</v>
      </c>
      <c r="AJ309">
        <v>0</v>
      </c>
      <c r="AK309" t="s">
        <v>43</v>
      </c>
      <c r="AL309" t="s">
        <v>262</v>
      </c>
      <c r="AM309" t="s">
        <v>44</v>
      </c>
    </row>
    <row r="310" spans="1:39">
      <c r="A310" t="s">
        <v>1442</v>
      </c>
      <c r="B310" t="s">
        <v>1439</v>
      </c>
      <c r="C310" t="s">
        <v>1443</v>
      </c>
      <c r="D310" t="s">
        <v>1444</v>
      </c>
      <c r="E310">
        <v>39968</v>
      </c>
      <c r="F310" t="s">
        <v>38</v>
      </c>
      <c r="G310" t="s">
        <v>1424</v>
      </c>
      <c r="H310" t="s">
        <v>40</v>
      </c>
      <c r="I310" t="s">
        <v>41</v>
      </c>
      <c r="J310" t="s">
        <v>42</v>
      </c>
      <c r="K310" s="1">
        <v>200019607049368</v>
      </c>
      <c r="L310" s="2">
        <v>20000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574</v>
      </c>
      <c r="X310">
        <v>608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f t="shared" si="4"/>
        <v>0</v>
      </c>
      <c r="AG310">
        <f t="shared" si="4"/>
        <v>0</v>
      </c>
      <c r="AH310" s="2">
        <v>1182</v>
      </c>
      <c r="AI310" s="2">
        <v>18818</v>
      </c>
      <c r="AJ310">
        <v>0</v>
      </c>
      <c r="AK310" t="s">
        <v>43</v>
      </c>
      <c r="AL310" t="s">
        <v>340</v>
      </c>
      <c r="AM310" t="s">
        <v>44</v>
      </c>
    </row>
    <row r="311" spans="1:39">
      <c r="A311" t="s">
        <v>1445</v>
      </c>
      <c r="B311" t="s">
        <v>1446</v>
      </c>
      <c r="C311" t="s">
        <v>1447</v>
      </c>
      <c r="D311" t="s">
        <v>1448</v>
      </c>
      <c r="E311">
        <v>35071</v>
      </c>
      <c r="F311" t="s">
        <v>38</v>
      </c>
      <c r="G311" t="s">
        <v>1424</v>
      </c>
      <c r="H311" t="s">
        <v>1429</v>
      </c>
      <c r="I311" t="s">
        <v>41</v>
      </c>
      <c r="J311" t="s">
        <v>42</v>
      </c>
      <c r="K311" s="1">
        <v>200019603509842</v>
      </c>
      <c r="L311" s="2">
        <v>25000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717.5</v>
      </c>
      <c r="X311">
        <v>760</v>
      </c>
      <c r="Y311">
        <v>0</v>
      </c>
      <c r="Z311">
        <v>0</v>
      </c>
      <c r="AA311" s="2">
        <v>4989.88</v>
      </c>
      <c r="AB311">
        <v>0</v>
      </c>
      <c r="AC311">
        <v>0</v>
      </c>
      <c r="AD311">
        <v>0</v>
      </c>
      <c r="AE311">
        <v>0</v>
      </c>
      <c r="AF311">
        <f t="shared" si="4"/>
        <v>0</v>
      </c>
      <c r="AG311">
        <f t="shared" si="4"/>
        <v>0</v>
      </c>
      <c r="AH311" s="2">
        <v>6467.38</v>
      </c>
      <c r="AI311" s="2">
        <v>18532.62</v>
      </c>
      <c r="AJ311">
        <v>0</v>
      </c>
      <c r="AK311" t="s">
        <v>43</v>
      </c>
      <c r="AL311" t="s">
        <v>44</v>
      </c>
      <c r="AM311" t="s">
        <v>44</v>
      </c>
    </row>
    <row r="312" spans="1:39">
      <c r="A312" t="s">
        <v>1449</v>
      </c>
      <c r="B312" t="s">
        <v>1450</v>
      </c>
      <c r="C312" t="s">
        <v>1451</v>
      </c>
      <c r="D312" t="s">
        <v>1452</v>
      </c>
      <c r="E312">
        <v>11718</v>
      </c>
      <c r="F312" t="s">
        <v>38</v>
      </c>
      <c r="G312" t="s">
        <v>1424</v>
      </c>
      <c r="H312" t="s">
        <v>1429</v>
      </c>
      <c r="I312" t="s">
        <v>41</v>
      </c>
      <c r="J312" t="s">
        <v>42</v>
      </c>
      <c r="K312" s="1">
        <v>200013200259796</v>
      </c>
      <c r="L312" s="2">
        <v>25000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717.5</v>
      </c>
      <c r="X312">
        <v>760</v>
      </c>
      <c r="Y312">
        <v>0</v>
      </c>
      <c r="Z312">
        <v>0</v>
      </c>
      <c r="AA312" s="2">
        <v>17141.71</v>
      </c>
      <c r="AB312">
        <v>0</v>
      </c>
      <c r="AC312">
        <v>0</v>
      </c>
      <c r="AD312">
        <v>0</v>
      </c>
      <c r="AE312">
        <v>0</v>
      </c>
      <c r="AF312">
        <f t="shared" si="4"/>
        <v>0</v>
      </c>
      <c r="AG312">
        <f t="shared" si="4"/>
        <v>0</v>
      </c>
      <c r="AH312" s="2">
        <v>18619.21</v>
      </c>
      <c r="AI312" s="2">
        <v>6380.79</v>
      </c>
      <c r="AJ312">
        <v>0</v>
      </c>
      <c r="AK312" t="s">
        <v>43</v>
      </c>
      <c r="AL312" t="s">
        <v>44</v>
      </c>
      <c r="AM312" t="s">
        <v>44</v>
      </c>
    </row>
    <row r="313" spans="1:39">
      <c r="A313" t="s">
        <v>1453</v>
      </c>
      <c r="B313" t="s">
        <v>1454</v>
      </c>
      <c r="C313" t="s">
        <v>1455</v>
      </c>
      <c r="D313" t="s">
        <v>1456</v>
      </c>
      <c r="E313">
        <v>39193</v>
      </c>
      <c r="F313" t="s">
        <v>38</v>
      </c>
      <c r="G313" t="s">
        <v>1424</v>
      </c>
      <c r="H313" t="s">
        <v>40</v>
      </c>
      <c r="I313" t="s">
        <v>41</v>
      </c>
      <c r="J313" t="s">
        <v>42</v>
      </c>
      <c r="K313" s="1">
        <v>200019606339631</v>
      </c>
      <c r="L313" s="2">
        <v>25000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717.5</v>
      </c>
      <c r="X313">
        <v>760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f t="shared" si="4"/>
        <v>0</v>
      </c>
      <c r="AG313">
        <f t="shared" si="4"/>
        <v>0</v>
      </c>
      <c r="AH313" s="2">
        <v>1477.5</v>
      </c>
      <c r="AI313" s="2">
        <v>23522.5</v>
      </c>
      <c r="AJ313">
        <v>0</v>
      </c>
      <c r="AK313" t="s">
        <v>43</v>
      </c>
      <c r="AL313" t="s">
        <v>1457</v>
      </c>
      <c r="AM313" t="s">
        <v>44</v>
      </c>
    </row>
    <row r="314" spans="1:39">
      <c r="A314" t="s">
        <v>1458</v>
      </c>
      <c r="B314" t="s">
        <v>1459</v>
      </c>
      <c r="C314" t="s">
        <v>1460</v>
      </c>
      <c r="D314" t="s">
        <v>1461</v>
      </c>
      <c r="E314">
        <v>37341</v>
      </c>
      <c r="F314" t="s">
        <v>38</v>
      </c>
      <c r="G314" t="s">
        <v>1424</v>
      </c>
      <c r="H314" t="s">
        <v>1462</v>
      </c>
      <c r="I314" s="1" t="s">
        <v>41</v>
      </c>
      <c r="J314" t="s">
        <v>42</v>
      </c>
      <c r="K314">
        <v>200019603481063</v>
      </c>
      <c r="L314" s="2">
        <v>35000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 s="2">
        <v>1004.5</v>
      </c>
      <c r="X314" s="2">
        <v>1064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f t="shared" si="4"/>
        <v>0</v>
      </c>
      <c r="AG314">
        <f t="shared" si="4"/>
        <v>0</v>
      </c>
      <c r="AH314" s="2">
        <v>2068.5</v>
      </c>
      <c r="AI314" s="2">
        <v>32931.5</v>
      </c>
      <c r="AJ314">
        <v>0</v>
      </c>
      <c r="AK314" t="s">
        <v>43</v>
      </c>
      <c r="AL314" t="s">
        <v>44</v>
      </c>
      <c r="AM314" t="s">
        <v>44</v>
      </c>
    </row>
    <row r="315" spans="1:39">
      <c r="A315" t="s">
        <v>1463</v>
      </c>
      <c r="B315" t="s">
        <v>1464</v>
      </c>
      <c r="C315" t="s">
        <v>1465</v>
      </c>
      <c r="D315" t="s">
        <v>1466</v>
      </c>
      <c r="E315">
        <v>38441</v>
      </c>
      <c r="F315" t="s">
        <v>38</v>
      </c>
      <c r="G315" t="s">
        <v>1424</v>
      </c>
      <c r="H315" t="s">
        <v>40</v>
      </c>
      <c r="I315" t="s">
        <v>41</v>
      </c>
      <c r="J315" t="s">
        <v>42</v>
      </c>
      <c r="K315">
        <v>200019605266793</v>
      </c>
      <c r="L315" s="2">
        <v>18000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516.6</v>
      </c>
      <c r="X315">
        <v>547.20000000000005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f t="shared" si="4"/>
        <v>0</v>
      </c>
      <c r="AG315">
        <f t="shared" si="4"/>
        <v>0</v>
      </c>
      <c r="AH315" s="2">
        <v>1063.8</v>
      </c>
      <c r="AI315" s="2">
        <v>16936.2</v>
      </c>
      <c r="AJ315">
        <v>0</v>
      </c>
      <c r="AK315" t="s">
        <v>43</v>
      </c>
      <c r="AL315" t="s">
        <v>297</v>
      </c>
      <c r="AM315" t="s">
        <v>44</v>
      </c>
    </row>
    <row r="316" spans="1:39">
      <c r="A316" t="s">
        <v>1467</v>
      </c>
      <c r="B316" t="s">
        <v>1468</v>
      </c>
      <c r="C316" t="s">
        <v>1469</v>
      </c>
      <c r="D316" t="s">
        <v>1470</v>
      </c>
      <c r="E316">
        <v>37737</v>
      </c>
      <c r="F316" t="s">
        <v>38</v>
      </c>
      <c r="G316" t="s">
        <v>1424</v>
      </c>
      <c r="H316" t="s">
        <v>1305</v>
      </c>
      <c r="I316" s="1" t="s">
        <v>41</v>
      </c>
      <c r="J316" t="s">
        <v>42</v>
      </c>
      <c r="K316" s="1">
        <v>200019604332144</v>
      </c>
      <c r="L316" s="2">
        <v>35000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 s="2">
        <v>1004.5</v>
      </c>
      <c r="X316" s="2">
        <v>1064</v>
      </c>
      <c r="Y316">
        <v>0</v>
      </c>
      <c r="Z316">
        <v>0</v>
      </c>
      <c r="AA316" s="2">
        <v>5601.45</v>
      </c>
      <c r="AB316">
        <v>0</v>
      </c>
      <c r="AC316">
        <v>0</v>
      </c>
      <c r="AD316">
        <v>0</v>
      </c>
      <c r="AE316">
        <v>0</v>
      </c>
      <c r="AF316">
        <f t="shared" si="4"/>
        <v>0</v>
      </c>
      <c r="AG316">
        <f t="shared" si="4"/>
        <v>0</v>
      </c>
      <c r="AH316" s="2">
        <v>7669.95</v>
      </c>
      <c r="AI316" s="2">
        <v>27330.05</v>
      </c>
      <c r="AJ316">
        <v>0</v>
      </c>
      <c r="AK316" t="s">
        <v>43</v>
      </c>
      <c r="AL316" t="s">
        <v>44</v>
      </c>
      <c r="AM316" t="s">
        <v>44</v>
      </c>
    </row>
    <row r="317" spans="1:39">
      <c r="A317" t="s">
        <v>1471</v>
      </c>
      <c r="B317" t="s">
        <v>1472</v>
      </c>
      <c r="C317" t="s">
        <v>1473</v>
      </c>
      <c r="D317" t="s">
        <v>1474</v>
      </c>
      <c r="E317">
        <v>37442</v>
      </c>
      <c r="F317" t="s">
        <v>38</v>
      </c>
      <c r="G317" t="s">
        <v>1424</v>
      </c>
      <c r="H317" t="s">
        <v>1429</v>
      </c>
      <c r="I317" t="s">
        <v>41</v>
      </c>
      <c r="J317" t="s">
        <v>42</v>
      </c>
      <c r="K317">
        <v>200019603706887</v>
      </c>
      <c r="L317" s="2">
        <v>22000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631.4</v>
      </c>
      <c r="X317">
        <v>668.8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f t="shared" si="4"/>
        <v>0</v>
      </c>
      <c r="AG317">
        <f t="shared" si="4"/>
        <v>0</v>
      </c>
      <c r="AH317" s="2">
        <v>1300.2</v>
      </c>
      <c r="AI317" s="2">
        <v>20699.8</v>
      </c>
      <c r="AJ317">
        <v>0</v>
      </c>
      <c r="AK317" t="s">
        <v>43</v>
      </c>
      <c r="AL317" t="s">
        <v>44</v>
      </c>
      <c r="AM317" t="s">
        <v>44</v>
      </c>
    </row>
    <row r="318" spans="1:39">
      <c r="A318" t="s">
        <v>1475</v>
      </c>
      <c r="B318" t="s">
        <v>1476</v>
      </c>
      <c r="C318" t="s">
        <v>1477</v>
      </c>
      <c r="D318" t="s">
        <v>1478</v>
      </c>
      <c r="E318">
        <v>35503</v>
      </c>
      <c r="F318" t="s">
        <v>38</v>
      </c>
      <c r="G318" t="s">
        <v>1424</v>
      </c>
      <c r="H318" t="s">
        <v>1479</v>
      </c>
      <c r="I318" s="1" t="s">
        <v>41</v>
      </c>
      <c r="J318" t="s">
        <v>42</v>
      </c>
      <c r="K318" s="1">
        <v>200019603509838</v>
      </c>
      <c r="L318" s="2">
        <v>25000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717.5</v>
      </c>
      <c r="X318">
        <v>760</v>
      </c>
      <c r="Y318">
        <v>0</v>
      </c>
      <c r="Z318">
        <v>0</v>
      </c>
      <c r="AA318" s="2">
        <v>4327.91</v>
      </c>
      <c r="AB318">
        <v>0</v>
      </c>
      <c r="AC318">
        <v>0</v>
      </c>
      <c r="AD318">
        <v>0</v>
      </c>
      <c r="AE318">
        <v>0</v>
      </c>
      <c r="AF318">
        <f t="shared" si="4"/>
        <v>0</v>
      </c>
      <c r="AG318">
        <f t="shared" si="4"/>
        <v>0</v>
      </c>
      <c r="AH318" s="2">
        <v>5805.41</v>
      </c>
      <c r="AI318" s="2">
        <v>19194.59</v>
      </c>
      <c r="AJ318">
        <v>0</v>
      </c>
      <c r="AK318" t="s">
        <v>43</v>
      </c>
      <c r="AL318" t="s">
        <v>44</v>
      </c>
      <c r="AM318" t="s">
        <v>44</v>
      </c>
    </row>
    <row r="319" spans="1:39">
      <c r="A319" t="s">
        <v>1480</v>
      </c>
      <c r="B319" t="s">
        <v>1481</v>
      </c>
      <c r="C319" t="s">
        <v>1482</v>
      </c>
      <c r="D319" t="s">
        <v>1483</v>
      </c>
      <c r="E319">
        <v>40221</v>
      </c>
      <c r="F319" t="s">
        <v>38</v>
      </c>
      <c r="G319" t="s">
        <v>1424</v>
      </c>
      <c r="H319" t="s">
        <v>40</v>
      </c>
      <c r="I319" s="1" t="s">
        <v>41</v>
      </c>
      <c r="J319" t="s">
        <v>42</v>
      </c>
      <c r="K319">
        <v>200019607641545</v>
      </c>
      <c r="L319" s="2">
        <v>15000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430.5</v>
      </c>
      <c r="X319">
        <v>456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f t="shared" si="4"/>
        <v>0</v>
      </c>
      <c r="AG319">
        <f t="shared" si="4"/>
        <v>0</v>
      </c>
      <c r="AH319">
        <v>886.5</v>
      </c>
      <c r="AI319" s="2">
        <v>14113.5</v>
      </c>
      <c r="AJ319">
        <v>0</v>
      </c>
      <c r="AK319" t="s">
        <v>43</v>
      </c>
      <c r="AL319" t="s">
        <v>326</v>
      </c>
      <c r="AM319" t="s">
        <v>44</v>
      </c>
    </row>
    <row r="320" spans="1:39">
      <c r="A320" t="s">
        <v>1484</v>
      </c>
      <c r="B320" t="s">
        <v>1485</v>
      </c>
      <c r="C320" t="s">
        <v>1486</v>
      </c>
      <c r="D320" t="s">
        <v>1487</v>
      </c>
      <c r="E320">
        <v>39996</v>
      </c>
      <c r="F320" t="s">
        <v>38</v>
      </c>
      <c r="G320" t="s">
        <v>1424</v>
      </c>
      <c r="H320" t="s">
        <v>40</v>
      </c>
      <c r="I320" t="s">
        <v>41</v>
      </c>
      <c r="J320" t="s">
        <v>42</v>
      </c>
      <c r="K320" s="1">
        <v>200019607140872</v>
      </c>
      <c r="L320" s="2">
        <v>25000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717.5</v>
      </c>
      <c r="X320">
        <v>760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f t="shared" si="4"/>
        <v>0</v>
      </c>
      <c r="AG320">
        <f t="shared" si="4"/>
        <v>0</v>
      </c>
      <c r="AH320" s="2">
        <v>1477.5</v>
      </c>
      <c r="AI320" s="2">
        <v>23522.5</v>
      </c>
      <c r="AJ320">
        <v>0</v>
      </c>
      <c r="AK320" t="s">
        <v>43</v>
      </c>
      <c r="AL320" t="s">
        <v>320</v>
      </c>
      <c r="AM320" t="s">
        <v>44</v>
      </c>
    </row>
    <row r="321" spans="1:39">
      <c r="A321" t="s">
        <v>1488</v>
      </c>
      <c r="B321" t="s">
        <v>1489</v>
      </c>
      <c r="C321" t="s">
        <v>1490</v>
      </c>
      <c r="D321" t="s">
        <v>1491</v>
      </c>
      <c r="E321">
        <v>37522</v>
      </c>
      <c r="F321" t="s">
        <v>38</v>
      </c>
      <c r="G321" t="s">
        <v>1424</v>
      </c>
      <c r="H321" t="s">
        <v>1429</v>
      </c>
      <c r="I321" t="s">
        <v>41</v>
      </c>
      <c r="J321" t="s">
        <v>42</v>
      </c>
      <c r="K321">
        <v>200019603919438</v>
      </c>
      <c r="L321" s="2">
        <v>22000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631.4</v>
      </c>
      <c r="X321">
        <v>668.8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f t="shared" si="4"/>
        <v>0</v>
      </c>
      <c r="AG321">
        <f t="shared" si="4"/>
        <v>0</v>
      </c>
      <c r="AH321" s="2">
        <v>1300.2</v>
      </c>
      <c r="AI321" s="2">
        <v>20699.8</v>
      </c>
      <c r="AJ321">
        <v>0</v>
      </c>
      <c r="AK321" t="s">
        <v>43</v>
      </c>
      <c r="AL321" t="s">
        <v>44</v>
      </c>
      <c r="AM321" t="s">
        <v>44</v>
      </c>
    </row>
    <row r="322" spans="1:39">
      <c r="A322" t="s">
        <v>1492</v>
      </c>
      <c r="B322" t="s">
        <v>1493</v>
      </c>
      <c r="C322" t="s">
        <v>1494</v>
      </c>
      <c r="D322" t="s">
        <v>1495</v>
      </c>
      <c r="E322">
        <v>4549</v>
      </c>
      <c r="F322" t="s">
        <v>38</v>
      </c>
      <c r="G322" t="s">
        <v>1424</v>
      </c>
      <c r="H322" t="s">
        <v>448</v>
      </c>
      <c r="I322" s="1" t="s">
        <v>41</v>
      </c>
      <c r="J322" t="s">
        <v>42</v>
      </c>
      <c r="K322">
        <v>200013200258072</v>
      </c>
      <c r="L322" s="2">
        <v>35000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 s="2">
        <v>1004.5</v>
      </c>
      <c r="X322" s="2">
        <v>1064</v>
      </c>
      <c r="Y322">
        <v>0</v>
      </c>
      <c r="Z322">
        <v>0</v>
      </c>
      <c r="AA322">
        <v>0</v>
      </c>
      <c r="AB322">
        <v>50</v>
      </c>
      <c r="AC322">
        <v>0</v>
      </c>
      <c r="AD322">
        <v>0</v>
      </c>
      <c r="AE322">
        <v>0</v>
      </c>
      <c r="AF322">
        <f t="shared" si="4"/>
        <v>50</v>
      </c>
      <c r="AG322">
        <f t="shared" si="4"/>
        <v>50</v>
      </c>
      <c r="AH322" s="2">
        <v>2118.5</v>
      </c>
      <c r="AI322" s="2">
        <v>32881.5</v>
      </c>
      <c r="AJ322">
        <v>0</v>
      </c>
      <c r="AK322" t="s">
        <v>50</v>
      </c>
      <c r="AL322" t="s">
        <v>44</v>
      </c>
      <c r="AM322" t="s">
        <v>44</v>
      </c>
    </row>
    <row r="323" spans="1:39">
      <c r="A323" t="s">
        <v>1496</v>
      </c>
      <c r="B323" t="s">
        <v>1497</v>
      </c>
      <c r="C323" t="s">
        <v>1498</v>
      </c>
      <c r="D323" t="s">
        <v>1499</v>
      </c>
      <c r="E323">
        <v>37546</v>
      </c>
      <c r="F323" t="s">
        <v>38</v>
      </c>
      <c r="G323" t="s">
        <v>1424</v>
      </c>
      <c r="H323" t="s">
        <v>40</v>
      </c>
      <c r="I323" t="s">
        <v>41</v>
      </c>
      <c r="J323" t="s">
        <v>42</v>
      </c>
      <c r="K323">
        <v>200019603913613</v>
      </c>
      <c r="L323" s="2">
        <v>28000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803.6</v>
      </c>
      <c r="X323">
        <v>851.2</v>
      </c>
      <c r="Y323" s="2">
        <v>1715.46</v>
      </c>
      <c r="Z323">
        <v>748.03</v>
      </c>
      <c r="AA323" s="2">
        <v>5159.09</v>
      </c>
      <c r="AB323">
        <v>0</v>
      </c>
      <c r="AC323">
        <v>0</v>
      </c>
      <c r="AD323">
        <v>0</v>
      </c>
      <c r="AE323">
        <v>0</v>
      </c>
      <c r="AF323">
        <f t="shared" ref="AF323:AG386" si="5">AB323+AE323</f>
        <v>0</v>
      </c>
      <c r="AG323">
        <f t="shared" si="5"/>
        <v>0</v>
      </c>
      <c r="AH323" s="2">
        <v>9277.3799999999992</v>
      </c>
      <c r="AI323" s="2">
        <v>18722.62</v>
      </c>
      <c r="AJ323">
        <v>0</v>
      </c>
      <c r="AK323" t="s">
        <v>43</v>
      </c>
      <c r="AL323" t="s">
        <v>44</v>
      </c>
      <c r="AM323" t="s">
        <v>44</v>
      </c>
    </row>
    <row r="324" spans="1:39">
      <c r="A324" t="s">
        <v>1500</v>
      </c>
      <c r="B324" t="s">
        <v>1501</v>
      </c>
      <c r="C324" t="s">
        <v>1502</v>
      </c>
      <c r="D324" t="s">
        <v>1503</v>
      </c>
      <c r="E324">
        <v>36883</v>
      </c>
      <c r="F324" t="s">
        <v>38</v>
      </c>
      <c r="G324" t="s">
        <v>1424</v>
      </c>
      <c r="H324" t="s">
        <v>1429</v>
      </c>
      <c r="I324" s="1" t="s">
        <v>41</v>
      </c>
      <c r="J324" t="s">
        <v>42</v>
      </c>
      <c r="K324">
        <v>200019603509845</v>
      </c>
      <c r="L324" s="2">
        <v>25000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717.5</v>
      </c>
      <c r="X324">
        <v>760</v>
      </c>
      <c r="Y324">
        <v>0</v>
      </c>
      <c r="Z324">
        <v>0</v>
      </c>
      <c r="AA324" s="2">
        <v>15227.61</v>
      </c>
      <c r="AB324">
        <v>0</v>
      </c>
      <c r="AC324">
        <v>0</v>
      </c>
      <c r="AD324">
        <v>0</v>
      </c>
      <c r="AE324">
        <v>0</v>
      </c>
      <c r="AF324">
        <f t="shared" si="5"/>
        <v>0</v>
      </c>
      <c r="AG324">
        <f t="shared" si="5"/>
        <v>0</v>
      </c>
      <c r="AH324" s="2">
        <v>16705.11</v>
      </c>
      <c r="AI324" s="2">
        <v>8294.89</v>
      </c>
      <c r="AJ324">
        <v>0</v>
      </c>
      <c r="AK324" t="s">
        <v>43</v>
      </c>
      <c r="AL324" t="s">
        <v>44</v>
      </c>
      <c r="AM324" t="s">
        <v>44</v>
      </c>
    </row>
    <row r="325" spans="1:39">
      <c r="A325" t="s">
        <v>1504</v>
      </c>
      <c r="B325" t="s">
        <v>1505</v>
      </c>
      <c r="C325" t="s">
        <v>1506</v>
      </c>
      <c r="D325" t="s">
        <v>1507</v>
      </c>
      <c r="E325">
        <v>35074</v>
      </c>
      <c r="F325" t="s">
        <v>38</v>
      </c>
      <c r="G325" t="s">
        <v>1424</v>
      </c>
      <c r="H325" t="s">
        <v>1429</v>
      </c>
      <c r="I325" t="s">
        <v>41</v>
      </c>
      <c r="J325" t="s">
        <v>42</v>
      </c>
      <c r="K325">
        <v>200019603509836</v>
      </c>
      <c r="L325" s="2">
        <v>25000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717.5</v>
      </c>
      <c r="X325">
        <v>760</v>
      </c>
      <c r="Y325">
        <v>0</v>
      </c>
      <c r="Z325">
        <v>0</v>
      </c>
      <c r="AA325" s="2">
        <v>16289.47</v>
      </c>
      <c r="AB325">
        <v>0</v>
      </c>
      <c r="AC325">
        <v>0</v>
      </c>
      <c r="AD325">
        <v>0</v>
      </c>
      <c r="AE325">
        <v>0</v>
      </c>
      <c r="AF325">
        <f t="shared" si="5"/>
        <v>0</v>
      </c>
      <c r="AG325">
        <f t="shared" si="5"/>
        <v>0</v>
      </c>
      <c r="AH325" s="2">
        <v>17766.97</v>
      </c>
      <c r="AI325" s="2">
        <v>7233.03</v>
      </c>
      <c r="AJ325">
        <v>0</v>
      </c>
      <c r="AK325" t="s">
        <v>43</v>
      </c>
      <c r="AL325" t="s">
        <v>44</v>
      </c>
      <c r="AM325" t="s">
        <v>44</v>
      </c>
    </row>
    <row r="326" spans="1:39">
      <c r="A326" t="s">
        <v>1508</v>
      </c>
      <c r="B326" t="s">
        <v>1509</v>
      </c>
      <c r="C326" t="s">
        <v>1510</v>
      </c>
      <c r="D326" t="s">
        <v>1511</v>
      </c>
      <c r="E326">
        <v>37653</v>
      </c>
      <c r="F326" t="s">
        <v>38</v>
      </c>
      <c r="G326" t="s">
        <v>1424</v>
      </c>
      <c r="H326" t="s">
        <v>76</v>
      </c>
      <c r="I326" t="s">
        <v>41</v>
      </c>
      <c r="J326" t="s">
        <v>42</v>
      </c>
      <c r="K326" s="1">
        <v>200010301240940</v>
      </c>
      <c r="L326" s="2">
        <v>75000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 s="2">
        <v>5966.26</v>
      </c>
      <c r="W326" s="2">
        <v>2152.5</v>
      </c>
      <c r="X326" s="2">
        <v>2280</v>
      </c>
      <c r="Y326" s="2">
        <v>1715.46</v>
      </c>
      <c r="Z326">
        <v>0</v>
      </c>
      <c r="AA326" s="2">
        <v>10616.98</v>
      </c>
      <c r="AB326">
        <v>0</v>
      </c>
      <c r="AC326">
        <v>0</v>
      </c>
      <c r="AD326">
        <v>0</v>
      </c>
      <c r="AE326">
        <v>0</v>
      </c>
      <c r="AF326">
        <f t="shared" si="5"/>
        <v>0</v>
      </c>
      <c r="AG326">
        <f t="shared" si="5"/>
        <v>0</v>
      </c>
      <c r="AH326" s="2">
        <v>22731.200000000001</v>
      </c>
      <c r="AI326" s="2">
        <v>52268.800000000003</v>
      </c>
      <c r="AJ326">
        <v>0</v>
      </c>
      <c r="AK326" t="s">
        <v>43</v>
      </c>
      <c r="AL326" t="s">
        <v>44</v>
      </c>
      <c r="AM326" t="s">
        <v>44</v>
      </c>
    </row>
    <row r="327" spans="1:39">
      <c r="A327" t="s">
        <v>1512</v>
      </c>
      <c r="B327" t="s">
        <v>1513</v>
      </c>
      <c r="C327" t="s">
        <v>1514</v>
      </c>
      <c r="D327" t="s">
        <v>1515</v>
      </c>
      <c r="E327">
        <v>39121</v>
      </c>
      <c r="F327" t="s">
        <v>38</v>
      </c>
      <c r="G327" t="s">
        <v>1424</v>
      </c>
      <c r="H327" t="s">
        <v>40</v>
      </c>
      <c r="I327" t="s">
        <v>41</v>
      </c>
      <c r="J327" t="s">
        <v>42</v>
      </c>
      <c r="K327">
        <v>200019607077889</v>
      </c>
      <c r="L327" s="2">
        <v>20000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574</v>
      </c>
      <c r="X327">
        <v>608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f t="shared" si="5"/>
        <v>0</v>
      </c>
      <c r="AG327">
        <f t="shared" si="5"/>
        <v>0</v>
      </c>
      <c r="AH327" s="2">
        <v>1182</v>
      </c>
      <c r="AI327" s="2">
        <v>18818</v>
      </c>
      <c r="AJ327">
        <v>0</v>
      </c>
      <c r="AK327" t="s">
        <v>43</v>
      </c>
      <c r="AL327" t="s">
        <v>262</v>
      </c>
      <c r="AM327" t="s">
        <v>44</v>
      </c>
    </row>
    <row r="328" spans="1:39">
      <c r="A328" t="s">
        <v>1516</v>
      </c>
      <c r="B328" t="s">
        <v>1517</v>
      </c>
      <c r="C328" t="s">
        <v>1518</v>
      </c>
      <c r="D328" t="s">
        <v>1519</v>
      </c>
      <c r="E328">
        <v>32391</v>
      </c>
      <c r="F328" t="s">
        <v>38</v>
      </c>
      <c r="G328" t="s">
        <v>1424</v>
      </c>
      <c r="H328" t="s">
        <v>1479</v>
      </c>
      <c r="I328" t="s">
        <v>41</v>
      </c>
      <c r="J328" t="s">
        <v>42</v>
      </c>
      <c r="K328">
        <v>200019601450994</v>
      </c>
      <c r="L328" s="2">
        <v>35000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 s="2">
        <v>1004.5</v>
      </c>
      <c r="X328" s="2">
        <v>1064</v>
      </c>
      <c r="Y328">
        <v>0</v>
      </c>
      <c r="Z328">
        <v>0</v>
      </c>
      <c r="AA328" s="2">
        <v>1500</v>
      </c>
      <c r="AB328">
        <v>100</v>
      </c>
      <c r="AC328">
        <v>0</v>
      </c>
      <c r="AD328">
        <v>0</v>
      </c>
      <c r="AE328">
        <v>0</v>
      </c>
      <c r="AF328">
        <f t="shared" si="5"/>
        <v>100</v>
      </c>
      <c r="AG328">
        <f t="shared" si="5"/>
        <v>100</v>
      </c>
      <c r="AH328" s="2">
        <v>3668.5</v>
      </c>
      <c r="AI328" s="2">
        <v>31331.5</v>
      </c>
      <c r="AJ328">
        <v>0</v>
      </c>
      <c r="AK328" t="s">
        <v>43</v>
      </c>
      <c r="AL328" t="s">
        <v>44</v>
      </c>
      <c r="AM328" t="s">
        <v>44</v>
      </c>
    </row>
    <row r="329" spans="1:39">
      <c r="A329" t="s">
        <v>1520</v>
      </c>
      <c r="B329" t="s">
        <v>1521</v>
      </c>
      <c r="C329" t="s">
        <v>1522</v>
      </c>
      <c r="D329" t="s">
        <v>1523</v>
      </c>
      <c r="E329">
        <v>37501</v>
      </c>
      <c r="F329" t="s">
        <v>38</v>
      </c>
      <c r="G329" t="s">
        <v>1424</v>
      </c>
      <c r="H329" t="s">
        <v>1462</v>
      </c>
      <c r="I329" t="s">
        <v>41</v>
      </c>
      <c r="J329" t="s">
        <v>42</v>
      </c>
      <c r="K329" s="1">
        <v>200019603822555</v>
      </c>
      <c r="L329" s="2">
        <v>18000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516.6</v>
      </c>
      <c r="X329">
        <v>547.20000000000005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f t="shared" si="5"/>
        <v>0</v>
      </c>
      <c r="AG329">
        <f t="shared" si="5"/>
        <v>0</v>
      </c>
      <c r="AH329" s="2">
        <v>1063.8</v>
      </c>
      <c r="AI329" s="2">
        <v>16936.2</v>
      </c>
      <c r="AJ329">
        <v>0</v>
      </c>
      <c r="AK329" t="s">
        <v>43</v>
      </c>
      <c r="AL329" t="s">
        <v>44</v>
      </c>
      <c r="AM329" t="s">
        <v>44</v>
      </c>
    </row>
    <row r="330" spans="1:39">
      <c r="A330" t="s">
        <v>1524</v>
      </c>
      <c r="B330" t="s">
        <v>1525</v>
      </c>
      <c r="C330" t="s">
        <v>1526</v>
      </c>
      <c r="D330" t="s">
        <v>1527</v>
      </c>
      <c r="E330">
        <v>37906</v>
      </c>
      <c r="F330" t="s">
        <v>38</v>
      </c>
      <c r="G330" t="s">
        <v>1424</v>
      </c>
      <c r="H330" t="s">
        <v>40</v>
      </c>
      <c r="I330" t="s">
        <v>41</v>
      </c>
      <c r="J330" t="s">
        <v>42</v>
      </c>
      <c r="K330">
        <v>200019604668133</v>
      </c>
      <c r="L330" s="2">
        <v>20000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574</v>
      </c>
      <c r="X330">
        <v>608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f t="shared" si="5"/>
        <v>0</v>
      </c>
      <c r="AG330">
        <f t="shared" si="5"/>
        <v>0</v>
      </c>
      <c r="AH330" s="2">
        <v>1182</v>
      </c>
      <c r="AI330" s="2">
        <v>18818</v>
      </c>
      <c r="AJ330">
        <v>0</v>
      </c>
      <c r="AK330" t="s">
        <v>43</v>
      </c>
      <c r="AL330" t="s">
        <v>44</v>
      </c>
      <c r="AM330" t="s">
        <v>44</v>
      </c>
    </row>
    <row r="331" spans="1:39">
      <c r="A331" t="s">
        <v>1528</v>
      </c>
      <c r="B331" t="s">
        <v>1529</v>
      </c>
      <c r="C331" t="s">
        <v>1530</v>
      </c>
      <c r="D331" t="s">
        <v>1531</v>
      </c>
      <c r="E331">
        <v>11687</v>
      </c>
      <c r="F331" t="s">
        <v>38</v>
      </c>
      <c r="G331" t="s">
        <v>1424</v>
      </c>
      <c r="H331" t="s">
        <v>1429</v>
      </c>
      <c r="I331" t="s">
        <v>41</v>
      </c>
      <c r="J331" t="s">
        <v>42</v>
      </c>
      <c r="K331" s="1">
        <v>200012800210201</v>
      </c>
      <c r="L331" s="2">
        <v>28000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803.6</v>
      </c>
      <c r="X331">
        <v>851.2</v>
      </c>
      <c r="Y331">
        <v>0</v>
      </c>
      <c r="Z331">
        <v>0</v>
      </c>
      <c r="AA331" s="2">
        <v>3804.99</v>
      </c>
      <c r="AB331">
        <v>0</v>
      </c>
      <c r="AC331">
        <v>0</v>
      </c>
      <c r="AD331">
        <v>0</v>
      </c>
      <c r="AE331">
        <v>0</v>
      </c>
      <c r="AF331">
        <f t="shared" si="5"/>
        <v>0</v>
      </c>
      <c r="AG331">
        <f t="shared" si="5"/>
        <v>0</v>
      </c>
      <c r="AH331" s="2">
        <v>5459.79</v>
      </c>
      <c r="AI331" s="2">
        <v>22540.21</v>
      </c>
      <c r="AJ331">
        <v>0</v>
      </c>
      <c r="AK331" t="s">
        <v>43</v>
      </c>
      <c r="AL331" t="s">
        <v>44</v>
      </c>
      <c r="AM331" t="s">
        <v>44</v>
      </c>
    </row>
    <row r="332" spans="1:39">
      <c r="A332" t="s">
        <v>1532</v>
      </c>
      <c r="B332" t="s">
        <v>1533</v>
      </c>
      <c r="C332" t="s">
        <v>1534</v>
      </c>
      <c r="D332" t="s">
        <v>1535</v>
      </c>
      <c r="E332">
        <v>39546</v>
      </c>
      <c r="F332" t="s">
        <v>38</v>
      </c>
      <c r="G332" t="s">
        <v>1424</v>
      </c>
      <c r="H332" t="s">
        <v>40</v>
      </c>
      <c r="I332" t="s">
        <v>41</v>
      </c>
      <c r="J332" t="s">
        <v>42</v>
      </c>
      <c r="K332" s="1">
        <v>200019606734097</v>
      </c>
      <c r="L332" s="2">
        <v>20000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574</v>
      </c>
      <c r="X332">
        <v>608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f t="shared" si="5"/>
        <v>0</v>
      </c>
      <c r="AG332">
        <f t="shared" si="5"/>
        <v>0</v>
      </c>
      <c r="AH332" s="2">
        <v>1182</v>
      </c>
      <c r="AI332" s="2">
        <v>18818</v>
      </c>
      <c r="AJ332">
        <v>0</v>
      </c>
      <c r="AK332" t="s">
        <v>43</v>
      </c>
      <c r="AL332" t="s">
        <v>144</v>
      </c>
      <c r="AM332" t="s">
        <v>44</v>
      </c>
    </row>
    <row r="333" spans="1:39">
      <c r="A333" t="s">
        <v>1536</v>
      </c>
      <c r="B333" t="s">
        <v>1537</v>
      </c>
      <c r="C333" t="s">
        <v>1538</v>
      </c>
      <c r="D333" t="s">
        <v>1539</v>
      </c>
      <c r="E333">
        <v>34452</v>
      </c>
      <c r="F333" t="s">
        <v>38</v>
      </c>
      <c r="G333" t="s">
        <v>1424</v>
      </c>
      <c r="H333" t="s">
        <v>40</v>
      </c>
      <c r="I333" t="s">
        <v>41</v>
      </c>
      <c r="J333" t="s">
        <v>42</v>
      </c>
      <c r="K333" s="1">
        <v>200019604271033</v>
      </c>
      <c r="L333" s="2">
        <v>25000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717.5</v>
      </c>
      <c r="X333">
        <v>760</v>
      </c>
      <c r="Y333">
        <v>0</v>
      </c>
      <c r="Z333">
        <v>0</v>
      </c>
      <c r="AA333" s="2">
        <v>10595.87</v>
      </c>
      <c r="AB333">
        <v>0</v>
      </c>
      <c r="AC333">
        <v>0</v>
      </c>
      <c r="AD333">
        <v>0</v>
      </c>
      <c r="AE333">
        <v>0</v>
      </c>
      <c r="AF333">
        <f t="shared" si="5"/>
        <v>0</v>
      </c>
      <c r="AG333">
        <f t="shared" si="5"/>
        <v>0</v>
      </c>
      <c r="AH333" s="2">
        <v>12073.37</v>
      </c>
      <c r="AI333" s="2">
        <v>12926.63</v>
      </c>
      <c r="AJ333">
        <v>0</v>
      </c>
      <c r="AK333" t="s">
        <v>43</v>
      </c>
      <c r="AL333" t="s">
        <v>44</v>
      </c>
      <c r="AM333" t="s">
        <v>44</v>
      </c>
    </row>
    <row r="334" spans="1:39">
      <c r="A334" t="s">
        <v>1540</v>
      </c>
      <c r="B334" t="s">
        <v>1541</v>
      </c>
      <c r="C334" t="s">
        <v>1542</v>
      </c>
      <c r="D334" t="s">
        <v>1543</v>
      </c>
      <c r="E334">
        <v>39194</v>
      </c>
      <c r="F334" t="s">
        <v>38</v>
      </c>
      <c r="G334" t="s">
        <v>1424</v>
      </c>
      <c r="H334" t="s">
        <v>40</v>
      </c>
      <c r="I334" s="1" t="s">
        <v>41</v>
      </c>
      <c r="J334" t="s">
        <v>42</v>
      </c>
      <c r="K334" s="1">
        <v>200019606339633</v>
      </c>
      <c r="L334" s="2">
        <v>25000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717.5</v>
      </c>
      <c r="X334">
        <v>760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f t="shared" si="5"/>
        <v>0</v>
      </c>
      <c r="AG334">
        <f t="shared" si="5"/>
        <v>0</v>
      </c>
      <c r="AH334" s="2">
        <v>1477.5</v>
      </c>
      <c r="AI334" s="2">
        <v>23522.5</v>
      </c>
      <c r="AJ334">
        <v>0</v>
      </c>
      <c r="AK334" t="s">
        <v>43</v>
      </c>
      <c r="AL334" t="s">
        <v>1457</v>
      </c>
      <c r="AM334" t="s">
        <v>44</v>
      </c>
    </row>
    <row r="335" spans="1:39">
      <c r="A335" t="s">
        <v>1544</v>
      </c>
      <c r="B335" t="s">
        <v>1545</v>
      </c>
      <c r="C335" t="s">
        <v>1546</v>
      </c>
      <c r="D335" t="s">
        <v>1547</v>
      </c>
      <c r="E335">
        <v>40214</v>
      </c>
      <c r="F335" t="s">
        <v>38</v>
      </c>
      <c r="G335" t="s">
        <v>1424</v>
      </c>
      <c r="H335" t="s">
        <v>40</v>
      </c>
      <c r="I335" t="s">
        <v>41</v>
      </c>
      <c r="J335" t="s">
        <v>42</v>
      </c>
      <c r="K335" s="1">
        <v>200019607641537</v>
      </c>
      <c r="L335" s="2">
        <v>23000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660.1</v>
      </c>
      <c r="X335">
        <v>699.2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f t="shared" si="5"/>
        <v>0</v>
      </c>
      <c r="AG335">
        <f t="shared" si="5"/>
        <v>0</v>
      </c>
      <c r="AH335" s="2">
        <v>1359.3</v>
      </c>
      <c r="AI335" s="2">
        <v>21640.7</v>
      </c>
      <c r="AJ335">
        <v>0</v>
      </c>
      <c r="AK335" t="s">
        <v>43</v>
      </c>
      <c r="AL335" t="s">
        <v>326</v>
      </c>
      <c r="AM335" t="s">
        <v>44</v>
      </c>
    </row>
    <row r="336" spans="1:39">
      <c r="A336" t="s">
        <v>1548</v>
      </c>
      <c r="B336" t="s">
        <v>1549</v>
      </c>
      <c r="C336" t="s">
        <v>1550</v>
      </c>
      <c r="D336" t="s">
        <v>1551</v>
      </c>
      <c r="E336">
        <v>38550</v>
      </c>
      <c r="F336" t="s">
        <v>38</v>
      </c>
      <c r="G336" t="s">
        <v>1424</v>
      </c>
      <c r="H336" t="s">
        <v>40</v>
      </c>
      <c r="I336" t="s">
        <v>41</v>
      </c>
      <c r="J336" t="s">
        <v>42</v>
      </c>
      <c r="K336">
        <v>200019605487725</v>
      </c>
      <c r="L336" s="2">
        <v>25000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717.5</v>
      </c>
      <c r="X336">
        <v>760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f t="shared" si="5"/>
        <v>0</v>
      </c>
      <c r="AG336">
        <f t="shared" si="5"/>
        <v>0</v>
      </c>
      <c r="AH336" s="2">
        <v>1477.5</v>
      </c>
      <c r="AI336" s="2">
        <v>23522.5</v>
      </c>
      <c r="AJ336">
        <v>0</v>
      </c>
      <c r="AK336" t="s">
        <v>43</v>
      </c>
      <c r="AL336" t="s">
        <v>1552</v>
      </c>
      <c r="AM336" t="s">
        <v>44</v>
      </c>
    </row>
    <row r="337" spans="1:39">
      <c r="A337" t="s">
        <v>1553</v>
      </c>
      <c r="B337" t="s">
        <v>1554</v>
      </c>
      <c r="C337" t="s">
        <v>1555</v>
      </c>
      <c r="D337" t="s">
        <v>1556</v>
      </c>
      <c r="E337">
        <v>37382</v>
      </c>
      <c r="F337" t="s">
        <v>38</v>
      </c>
      <c r="G337" t="s">
        <v>1424</v>
      </c>
      <c r="H337" t="s">
        <v>201</v>
      </c>
      <c r="I337" t="s">
        <v>41</v>
      </c>
      <c r="J337" t="s">
        <v>42</v>
      </c>
      <c r="K337">
        <v>200019603585102</v>
      </c>
      <c r="L337" s="2">
        <v>120000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 s="2">
        <v>16809.939999999999</v>
      </c>
      <c r="W337" s="2">
        <v>3444</v>
      </c>
      <c r="X337" s="2">
        <v>3648</v>
      </c>
      <c r="Y337">
        <v>0</v>
      </c>
      <c r="Z337">
        <v>0</v>
      </c>
      <c r="AA337" s="2">
        <v>27945.99</v>
      </c>
      <c r="AB337">
        <v>300</v>
      </c>
      <c r="AC337">
        <v>0</v>
      </c>
      <c r="AD337">
        <v>0</v>
      </c>
      <c r="AE337">
        <v>0</v>
      </c>
      <c r="AF337">
        <f t="shared" si="5"/>
        <v>300</v>
      </c>
      <c r="AG337">
        <f t="shared" si="5"/>
        <v>300</v>
      </c>
      <c r="AH337" s="2">
        <v>52147.93</v>
      </c>
      <c r="AI337" s="2">
        <v>67852.070000000007</v>
      </c>
      <c r="AJ337">
        <v>0</v>
      </c>
      <c r="AK337" t="s">
        <v>43</v>
      </c>
      <c r="AL337" t="s">
        <v>44</v>
      </c>
      <c r="AM337" t="s">
        <v>44</v>
      </c>
    </row>
    <row r="338" spans="1:39">
      <c r="A338" t="s">
        <v>1557</v>
      </c>
      <c r="B338" t="s">
        <v>1558</v>
      </c>
      <c r="C338" t="s">
        <v>1559</v>
      </c>
      <c r="D338" t="s">
        <v>1560</v>
      </c>
      <c r="E338">
        <v>37527</v>
      </c>
      <c r="F338" t="s">
        <v>38</v>
      </c>
      <c r="G338" t="s">
        <v>1424</v>
      </c>
      <c r="H338" t="s">
        <v>1429</v>
      </c>
      <c r="I338" t="s">
        <v>41</v>
      </c>
      <c r="J338" t="s">
        <v>42</v>
      </c>
      <c r="K338">
        <v>200019603919425</v>
      </c>
      <c r="L338" s="2">
        <v>22000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631.4</v>
      </c>
      <c r="X338">
        <v>668.8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f t="shared" si="5"/>
        <v>0</v>
      </c>
      <c r="AG338">
        <f t="shared" si="5"/>
        <v>0</v>
      </c>
      <c r="AH338" s="2">
        <v>1300.2</v>
      </c>
      <c r="AI338" s="2">
        <v>20699.8</v>
      </c>
      <c r="AJ338">
        <v>0</v>
      </c>
      <c r="AK338" t="s">
        <v>43</v>
      </c>
      <c r="AL338" t="s">
        <v>44</v>
      </c>
      <c r="AM338" t="s">
        <v>44</v>
      </c>
    </row>
    <row r="339" spans="1:39">
      <c r="A339" t="s">
        <v>1561</v>
      </c>
      <c r="B339" t="s">
        <v>1562</v>
      </c>
      <c r="C339" t="s">
        <v>1563</v>
      </c>
      <c r="D339" t="s">
        <v>1564</v>
      </c>
      <c r="E339">
        <v>38680</v>
      </c>
      <c r="F339" t="s">
        <v>38</v>
      </c>
      <c r="G339" t="s">
        <v>1424</v>
      </c>
      <c r="H339" t="s">
        <v>40</v>
      </c>
      <c r="I339" t="s">
        <v>41</v>
      </c>
      <c r="J339" t="s">
        <v>42</v>
      </c>
      <c r="K339">
        <v>200019605745830</v>
      </c>
      <c r="L339" s="2">
        <v>18000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516.6</v>
      </c>
      <c r="X339">
        <v>547.20000000000005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f t="shared" si="5"/>
        <v>0</v>
      </c>
      <c r="AG339">
        <f t="shared" si="5"/>
        <v>0</v>
      </c>
      <c r="AH339" s="2">
        <v>1063.8</v>
      </c>
      <c r="AI339" s="2">
        <v>16936.2</v>
      </c>
      <c r="AJ339">
        <v>0</v>
      </c>
      <c r="AK339" t="s">
        <v>43</v>
      </c>
      <c r="AL339" t="s">
        <v>315</v>
      </c>
      <c r="AM339" t="s">
        <v>44</v>
      </c>
    </row>
    <row r="340" spans="1:39">
      <c r="A340" t="s">
        <v>1565</v>
      </c>
      <c r="B340" t="s">
        <v>460</v>
      </c>
      <c r="C340" t="s">
        <v>1566</v>
      </c>
      <c r="D340" t="s">
        <v>1567</v>
      </c>
      <c r="E340">
        <v>37855</v>
      </c>
      <c r="F340" t="s">
        <v>38</v>
      </c>
      <c r="G340" t="s">
        <v>1424</v>
      </c>
      <c r="H340" t="s">
        <v>40</v>
      </c>
      <c r="I340" t="s">
        <v>41</v>
      </c>
      <c r="J340" t="s">
        <v>42</v>
      </c>
      <c r="K340">
        <v>200019604546412</v>
      </c>
      <c r="L340" s="2">
        <v>25000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717.5</v>
      </c>
      <c r="X340">
        <v>760</v>
      </c>
      <c r="Y340">
        <v>0</v>
      </c>
      <c r="Z340">
        <v>0</v>
      </c>
      <c r="AA340" s="2">
        <v>12580.61</v>
      </c>
      <c r="AB340">
        <v>0</v>
      </c>
      <c r="AC340">
        <v>0</v>
      </c>
      <c r="AD340">
        <v>0</v>
      </c>
      <c r="AE340">
        <v>0</v>
      </c>
      <c r="AF340">
        <f t="shared" si="5"/>
        <v>0</v>
      </c>
      <c r="AG340">
        <f t="shared" si="5"/>
        <v>0</v>
      </c>
      <c r="AH340" s="2">
        <v>14058.11</v>
      </c>
      <c r="AI340" s="2">
        <v>10941.89</v>
      </c>
      <c r="AJ340">
        <v>0</v>
      </c>
      <c r="AK340" t="s">
        <v>43</v>
      </c>
      <c r="AL340" t="s">
        <v>44</v>
      </c>
      <c r="AM340" t="s">
        <v>44</v>
      </c>
    </row>
    <row r="341" spans="1:39">
      <c r="A341" t="s">
        <v>1568</v>
      </c>
      <c r="B341" t="s">
        <v>1569</v>
      </c>
      <c r="C341" t="s">
        <v>666</v>
      </c>
      <c r="D341" t="s">
        <v>1570</v>
      </c>
      <c r="E341">
        <v>37363</v>
      </c>
      <c r="F341" t="s">
        <v>38</v>
      </c>
      <c r="G341" t="s">
        <v>1424</v>
      </c>
      <c r="H341" t="s">
        <v>40</v>
      </c>
      <c r="I341" t="s">
        <v>41</v>
      </c>
      <c r="J341" t="s">
        <v>42</v>
      </c>
      <c r="K341">
        <v>200019603534444</v>
      </c>
      <c r="L341" s="2">
        <v>28000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803.6</v>
      </c>
      <c r="X341">
        <v>851.2</v>
      </c>
      <c r="Y341">
        <v>0</v>
      </c>
      <c r="Z341">
        <v>0</v>
      </c>
      <c r="AA341" s="2">
        <v>17143.439999999999</v>
      </c>
      <c r="AB341">
        <v>0</v>
      </c>
      <c r="AC341">
        <v>0</v>
      </c>
      <c r="AD341">
        <v>0</v>
      </c>
      <c r="AE341">
        <v>354</v>
      </c>
      <c r="AF341">
        <f t="shared" si="5"/>
        <v>354</v>
      </c>
      <c r="AG341">
        <f t="shared" si="5"/>
        <v>354</v>
      </c>
      <c r="AH341" s="2">
        <v>19152.240000000002</v>
      </c>
      <c r="AI341" s="2">
        <v>8847.76</v>
      </c>
      <c r="AJ341">
        <v>0</v>
      </c>
      <c r="AK341" t="s">
        <v>43</v>
      </c>
      <c r="AL341" t="s">
        <v>44</v>
      </c>
      <c r="AM341" t="s">
        <v>44</v>
      </c>
    </row>
    <row r="342" spans="1:39">
      <c r="A342" t="s">
        <v>1571</v>
      </c>
      <c r="B342" t="s">
        <v>1572</v>
      </c>
      <c r="C342" t="s">
        <v>1573</v>
      </c>
      <c r="D342" t="s">
        <v>1574</v>
      </c>
      <c r="E342">
        <v>37361</v>
      </c>
      <c r="F342" t="s">
        <v>38</v>
      </c>
      <c r="G342" t="s">
        <v>1424</v>
      </c>
      <c r="H342" t="s">
        <v>1462</v>
      </c>
      <c r="I342" s="1" t="s">
        <v>41</v>
      </c>
      <c r="J342" t="s">
        <v>42</v>
      </c>
      <c r="K342">
        <v>200019603543763</v>
      </c>
      <c r="L342" s="2">
        <v>25000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717.5</v>
      </c>
      <c r="X342">
        <v>760</v>
      </c>
      <c r="Y342">
        <v>0</v>
      </c>
      <c r="Z342">
        <v>0</v>
      </c>
      <c r="AA342" s="2">
        <v>3000</v>
      </c>
      <c r="AB342">
        <v>0</v>
      </c>
      <c r="AC342">
        <v>0</v>
      </c>
      <c r="AD342">
        <v>0</v>
      </c>
      <c r="AE342">
        <v>0</v>
      </c>
      <c r="AF342">
        <f t="shared" si="5"/>
        <v>0</v>
      </c>
      <c r="AG342">
        <f t="shared" si="5"/>
        <v>0</v>
      </c>
      <c r="AH342" s="2">
        <v>4477.5</v>
      </c>
      <c r="AI342" s="2">
        <v>20522.5</v>
      </c>
      <c r="AJ342">
        <v>0</v>
      </c>
      <c r="AK342" t="s">
        <v>43</v>
      </c>
      <c r="AL342" t="s">
        <v>44</v>
      </c>
      <c r="AM342" t="s">
        <v>44</v>
      </c>
    </row>
    <row r="343" spans="1:39">
      <c r="A343" t="s">
        <v>1575</v>
      </c>
      <c r="B343" t="s">
        <v>179</v>
      </c>
      <c r="C343" t="s">
        <v>1576</v>
      </c>
      <c r="D343" t="s">
        <v>1577</v>
      </c>
      <c r="E343">
        <v>40152</v>
      </c>
      <c r="F343" t="s">
        <v>38</v>
      </c>
      <c r="G343" t="s">
        <v>1424</v>
      </c>
      <c r="H343" t="s">
        <v>40</v>
      </c>
      <c r="I343" s="1" t="s">
        <v>41</v>
      </c>
      <c r="J343" t="s">
        <v>42</v>
      </c>
      <c r="K343">
        <v>200019607520990</v>
      </c>
      <c r="L343" s="2">
        <v>25000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717.5</v>
      </c>
      <c r="X343">
        <v>760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f t="shared" si="5"/>
        <v>0</v>
      </c>
      <c r="AG343">
        <f t="shared" si="5"/>
        <v>0</v>
      </c>
      <c r="AH343" s="2">
        <v>1477.5</v>
      </c>
      <c r="AI343" s="2">
        <v>23522.5</v>
      </c>
      <c r="AJ343">
        <v>0</v>
      </c>
      <c r="AK343" t="s">
        <v>43</v>
      </c>
      <c r="AL343" t="s">
        <v>326</v>
      </c>
      <c r="AM343" t="s">
        <v>44</v>
      </c>
    </row>
    <row r="344" spans="1:39">
      <c r="A344" t="s">
        <v>1578</v>
      </c>
      <c r="B344" t="s">
        <v>1579</v>
      </c>
      <c r="C344" t="s">
        <v>1580</v>
      </c>
      <c r="D344" t="s">
        <v>1581</v>
      </c>
      <c r="E344">
        <v>40486</v>
      </c>
      <c r="F344" t="s">
        <v>38</v>
      </c>
      <c r="G344" t="s">
        <v>1424</v>
      </c>
      <c r="H344" t="s">
        <v>40</v>
      </c>
      <c r="I344" t="s">
        <v>41</v>
      </c>
      <c r="J344" t="s">
        <v>42</v>
      </c>
      <c r="K344">
        <v>200019607955646</v>
      </c>
      <c r="L344" s="2">
        <v>25000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717.5</v>
      </c>
      <c r="X344">
        <v>760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f t="shared" si="5"/>
        <v>0</v>
      </c>
      <c r="AG344">
        <f t="shared" si="5"/>
        <v>0</v>
      </c>
      <c r="AH344" s="2">
        <v>1477.5</v>
      </c>
      <c r="AI344" s="2">
        <v>23522.5</v>
      </c>
      <c r="AJ344">
        <v>0</v>
      </c>
      <c r="AK344" t="s">
        <v>43</v>
      </c>
      <c r="AL344" t="s">
        <v>1349</v>
      </c>
      <c r="AM344" t="s">
        <v>44</v>
      </c>
    </row>
    <row r="345" spans="1:39">
      <c r="A345" t="s">
        <v>1582</v>
      </c>
      <c r="B345" t="s">
        <v>1583</v>
      </c>
      <c r="C345" t="s">
        <v>1584</v>
      </c>
      <c r="D345" t="s">
        <v>1585</v>
      </c>
      <c r="E345">
        <v>35152</v>
      </c>
      <c r="F345" t="s">
        <v>38</v>
      </c>
      <c r="G345" t="s">
        <v>1424</v>
      </c>
      <c r="H345" t="s">
        <v>1305</v>
      </c>
      <c r="I345" t="s">
        <v>41</v>
      </c>
      <c r="J345" t="s">
        <v>42</v>
      </c>
      <c r="K345">
        <v>200019603534448</v>
      </c>
      <c r="L345" s="2">
        <v>30000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861</v>
      </c>
      <c r="X345">
        <v>912</v>
      </c>
      <c r="Y345">
        <v>0</v>
      </c>
      <c r="Z345">
        <v>0</v>
      </c>
      <c r="AA345" s="2">
        <v>7323.11</v>
      </c>
      <c r="AB345">
        <v>0</v>
      </c>
      <c r="AC345">
        <v>0</v>
      </c>
      <c r="AD345">
        <v>0</v>
      </c>
      <c r="AE345">
        <v>0</v>
      </c>
      <c r="AF345">
        <f t="shared" si="5"/>
        <v>0</v>
      </c>
      <c r="AG345">
        <f t="shared" si="5"/>
        <v>0</v>
      </c>
      <c r="AH345" s="2">
        <v>9096.11</v>
      </c>
      <c r="AI345" s="2">
        <v>20903.89</v>
      </c>
      <c r="AJ345">
        <v>0</v>
      </c>
      <c r="AK345" t="s">
        <v>43</v>
      </c>
      <c r="AL345" t="s">
        <v>44</v>
      </c>
      <c r="AM345" t="s">
        <v>44</v>
      </c>
    </row>
    <row r="346" spans="1:39">
      <c r="A346" t="s">
        <v>1586</v>
      </c>
      <c r="B346" t="s">
        <v>1587</v>
      </c>
      <c r="C346" t="s">
        <v>1588</v>
      </c>
      <c r="D346" t="s">
        <v>1589</v>
      </c>
      <c r="E346">
        <v>37788</v>
      </c>
      <c r="F346" t="s">
        <v>38</v>
      </c>
      <c r="G346" t="s">
        <v>1424</v>
      </c>
      <c r="H346" t="s">
        <v>40</v>
      </c>
      <c r="I346" t="s">
        <v>41</v>
      </c>
      <c r="J346" t="s">
        <v>42</v>
      </c>
      <c r="K346" s="1">
        <v>200019604431036</v>
      </c>
      <c r="L346" s="2">
        <v>15000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430.5</v>
      </c>
      <c r="X346">
        <v>456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f t="shared" si="5"/>
        <v>0</v>
      </c>
      <c r="AG346">
        <f t="shared" si="5"/>
        <v>0</v>
      </c>
      <c r="AH346">
        <v>886.5</v>
      </c>
      <c r="AI346" s="2">
        <v>14113.5</v>
      </c>
      <c r="AJ346">
        <v>0</v>
      </c>
      <c r="AK346" t="s">
        <v>43</v>
      </c>
      <c r="AL346" t="s">
        <v>44</v>
      </c>
      <c r="AM346" t="s">
        <v>44</v>
      </c>
    </row>
    <row r="347" spans="1:39">
      <c r="A347" t="s">
        <v>1590</v>
      </c>
      <c r="B347" t="s">
        <v>1591</v>
      </c>
      <c r="C347" t="s">
        <v>1592</v>
      </c>
      <c r="D347" t="s">
        <v>1593</v>
      </c>
      <c r="E347">
        <v>37511</v>
      </c>
      <c r="F347" t="s">
        <v>38</v>
      </c>
      <c r="G347" t="s">
        <v>1424</v>
      </c>
      <c r="H347" t="s">
        <v>40</v>
      </c>
      <c r="I347" t="s">
        <v>41</v>
      </c>
      <c r="J347" t="s">
        <v>42</v>
      </c>
      <c r="K347" s="1">
        <v>200019606728151</v>
      </c>
      <c r="L347" s="2">
        <v>20000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574</v>
      </c>
      <c r="X347">
        <v>608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f t="shared" si="5"/>
        <v>0</v>
      </c>
      <c r="AG347">
        <f t="shared" si="5"/>
        <v>0</v>
      </c>
      <c r="AH347" s="2">
        <v>1182</v>
      </c>
      <c r="AI347" s="2">
        <v>18818</v>
      </c>
      <c r="AJ347">
        <v>0</v>
      </c>
      <c r="AK347" t="s">
        <v>43</v>
      </c>
      <c r="AL347" t="s">
        <v>262</v>
      </c>
      <c r="AM347" t="s">
        <v>44</v>
      </c>
    </row>
    <row r="348" spans="1:39">
      <c r="A348" t="s">
        <v>1594</v>
      </c>
      <c r="B348" t="s">
        <v>1595</v>
      </c>
      <c r="C348" t="s">
        <v>1596</v>
      </c>
      <c r="D348" t="s">
        <v>1597</v>
      </c>
      <c r="E348">
        <v>40402</v>
      </c>
      <c r="F348" t="s">
        <v>38</v>
      </c>
      <c r="G348" t="s">
        <v>1424</v>
      </c>
      <c r="H348" t="s">
        <v>49</v>
      </c>
      <c r="I348" t="s">
        <v>41</v>
      </c>
      <c r="J348" t="s">
        <v>42</v>
      </c>
      <c r="K348" s="1">
        <v>200019607781279</v>
      </c>
      <c r="L348" s="2">
        <v>30000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861</v>
      </c>
      <c r="X348">
        <v>912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f t="shared" si="5"/>
        <v>0</v>
      </c>
      <c r="AG348">
        <f t="shared" si="5"/>
        <v>0</v>
      </c>
      <c r="AH348" s="2">
        <v>1773</v>
      </c>
      <c r="AI348" s="2">
        <v>28227</v>
      </c>
      <c r="AJ348">
        <v>0</v>
      </c>
      <c r="AK348" t="s">
        <v>43</v>
      </c>
      <c r="AL348" t="s">
        <v>326</v>
      </c>
      <c r="AM348" t="s">
        <v>44</v>
      </c>
    </row>
    <row r="349" spans="1:39">
      <c r="A349" t="s">
        <v>1598</v>
      </c>
      <c r="B349" t="s">
        <v>1595</v>
      </c>
      <c r="C349" t="s">
        <v>1599</v>
      </c>
      <c r="D349" t="s">
        <v>1600</v>
      </c>
      <c r="E349">
        <v>5525</v>
      </c>
      <c r="F349" t="s">
        <v>38</v>
      </c>
      <c r="G349" t="s">
        <v>1424</v>
      </c>
      <c r="H349" t="s">
        <v>1462</v>
      </c>
      <c r="I349" t="s">
        <v>41</v>
      </c>
      <c r="J349" t="s">
        <v>42</v>
      </c>
      <c r="K349">
        <v>200013200258645</v>
      </c>
      <c r="L349" s="2">
        <v>25000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717.5</v>
      </c>
      <c r="X349">
        <v>760</v>
      </c>
      <c r="Y349">
        <v>0</v>
      </c>
      <c r="Z349">
        <v>0</v>
      </c>
      <c r="AA349" s="2">
        <v>9493.9599999999991</v>
      </c>
      <c r="AB349">
        <v>100</v>
      </c>
      <c r="AC349">
        <v>0</v>
      </c>
      <c r="AD349">
        <v>0</v>
      </c>
      <c r="AE349" s="2">
        <v>2153.5</v>
      </c>
      <c r="AF349">
        <f t="shared" si="5"/>
        <v>2253.5</v>
      </c>
      <c r="AG349">
        <f t="shared" si="5"/>
        <v>2253.5</v>
      </c>
      <c r="AH349" s="2">
        <v>13224.96</v>
      </c>
      <c r="AI349" s="2">
        <v>11775.04</v>
      </c>
      <c r="AJ349">
        <v>0</v>
      </c>
      <c r="AK349" t="s">
        <v>43</v>
      </c>
      <c r="AL349" t="s">
        <v>44</v>
      </c>
      <c r="AM349" t="s">
        <v>44</v>
      </c>
    </row>
    <row r="350" spans="1:39">
      <c r="A350" t="s">
        <v>1601</v>
      </c>
      <c r="B350" t="s">
        <v>1602</v>
      </c>
      <c r="C350" t="s">
        <v>1603</v>
      </c>
      <c r="D350" t="s">
        <v>1604</v>
      </c>
      <c r="E350">
        <v>37858</v>
      </c>
      <c r="F350" t="s">
        <v>38</v>
      </c>
      <c r="G350" t="s">
        <v>1424</v>
      </c>
      <c r="H350" t="s">
        <v>40</v>
      </c>
      <c r="I350" t="s">
        <v>41</v>
      </c>
      <c r="J350" t="s">
        <v>42</v>
      </c>
      <c r="K350">
        <v>200019604546414</v>
      </c>
      <c r="L350" s="2">
        <v>25000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717.5</v>
      </c>
      <c r="X350">
        <v>760</v>
      </c>
      <c r="Y350">
        <v>0</v>
      </c>
      <c r="Z350">
        <v>0</v>
      </c>
      <c r="AA350" s="2">
        <v>2000</v>
      </c>
      <c r="AB350">
        <v>0</v>
      </c>
      <c r="AC350">
        <v>0</v>
      </c>
      <c r="AD350">
        <v>0</v>
      </c>
      <c r="AE350">
        <v>0</v>
      </c>
      <c r="AF350">
        <f t="shared" si="5"/>
        <v>0</v>
      </c>
      <c r="AG350">
        <f t="shared" si="5"/>
        <v>0</v>
      </c>
      <c r="AH350" s="2">
        <v>3477.5</v>
      </c>
      <c r="AI350" s="2">
        <v>21522.5</v>
      </c>
      <c r="AJ350">
        <v>0</v>
      </c>
      <c r="AK350" t="s">
        <v>43</v>
      </c>
      <c r="AL350" t="s">
        <v>44</v>
      </c>
      <c r="AM350" t="s">
        <v>44</v>
      </c>
    </row>
    <row r="351" spans="1:39">
      <c r="A351" t="s">
        <v>1605</v>
      </c>
      <c r="B351" t="s">
        <v>1243</v>
      </c>
      <c r="C351" t="s">
        <v>1606</v>
      </c>
      <c r="D351" t="s">
        <v>1607</v>
      </c>
      <c r="E351">
        <v>37645</v>
      </c>
      <c r="F351" t="s">
        <v>38</v>
      </c>
      <c r="G351" t="s">
        <v>1424</v>
      </c>
      <c r="H351" t="s">
        <v>1462</v>
      </c>
      <c r="I351" t="s">
        <v>41</v>
      </c>
      <c r="J351" t="s">
        <v>42</v>
      </c>
      <c r="K351">
        <v>200019604094994</v>
      </c>
      <c r="L351" s="2">
        <v>25000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717.5</v>
      </c>
      <c r="X351">
        <v>760</v>
      </c>
      <c r="Y351">
        <v>0</v>
      </c>
      <c r="Z351">
        <v>0</v>
      </c>
      <c r="AA351" s="2">
        <v>19458.509999999998</v>
      </c>
      <c r="AB351">
        <v>0</v>
      </c>
      <c r="AC351">
        <v>0</v>
      </c>
      <c r="AD351">
        <v>0</v>
      </c>
      <c r="AE351">
        <v>0</v>
      </c>
      <c r="AF351">
        <f t="shared" si="5"/>
        <v>0</v>
      </c>
      <c r="AG351">
        <f t="shared" si="5"/>
        <v>0</v>
      </c>
      <c r="AH351" s="2">
        <v>20936.009999999998</v>
      </c>
      <c r="AI351" s="2">
        <v>4063.99</v>
      </c>
      <c r="AJ351">
        <v>0</v>
      </c>
      <c r="AK351" t="s">
        <v>43</v>
      </c>
      <c r="AL351" t="s">
        <v>44</v>
      </c>
      <c r="AM351" t="s">
        <v>44</v>
      </c>
    </row>
    <row r="352" spans="1:39">
      <c r="A352" t="s">
        <v>1608</v>
      </c>
      <c r="B352" t="s">
        <v>1243</v>
      </c>
      <c r="C352" t="s">
        <v>1609</v>
      </c>
      <c r="D352" t="s">
        <v>1610</v>
      </c>
      <c r="E352">
        <v>36500</v>
      </c>
      <c r="F352" t="s">
        <v>38</v>
      </c>
      <c r="G352" t="s">
        <v>1424</v>
      </c>
      <c r="H352" t="s">
        <v>1462</v>
      </c>
      <c r="I352" t="s">
        <v>41</v>
      </c>
      <c r="J352" t="s">
        <v>42</v>
      </c>
      <c r="K352">
        <v>200019604094988</v>
      </c>
      <c r="L352" s="2">
        <v>22000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631.4</v>
      </c>
      <c r="X352">
        <v>668.8</v>
      </c>
      <c r="Y352">
        <v>0</v>
      </c>
      <c r="Z352">
        <v>0</v>
      </c>
      <c r="AA352" s="2">
        <v>13570.81</v>
      </c>
      <c r="AB352">
        <v>0</v>
      </c>
      <c r="AC352">
        <v>0</v>
      </c>
      <c r="AD352">
        <v>0</v>
      </c>
      <c r="AE352">
        <v>0</v>
      </c>
      <c r="AF352">
        <f t="shared" si="5"/>
        <v>0</v>
      </c>
      <c r="AG352">
        <f t="shared" si="5"/>
        <v>0</v>
      </c>
      <c r="AH352" s="2">
        <v>14871.01</v>
      </c>
      <c r="AI352" s="2">
        <v>7128.99</v>
      </c>
      <c r="AJ352">
        <v>0</v>
      </c>
      <c r="AK352" t="s">
        <v>43</v>
      </c>
      <c r="AL352" t="s">
        <v>44</v>
      </c>
      <c r="AM352" t="s">
        <v>44</v>
      </c>
    </row>
    <row r="353" spans="1:39">
      <c r="A353" t="s">
        <v>1611</v>
      </c>
      <c r="B353" t="s">
        <v>1612</v>
      </c>
      <c r="C353" t="s">
        <v>1613</v>
      </c>
      <c r="D353" t="s">
        <v>1614</v>
      </c>
      <c r="E353">
        <v>37698</v>
      </c>
      <c r="F353" t="s">
        <v>38</v>
      </c>
      <c r="G353" t="s">
        <v>1424</v>
      </c>
      <c r="H353" t="s">
        <v>40</v>
      </c>
      <c r="I353" t="s">
        <v>41</v>
      </c>
      <c r="J353" t="s">
        <v>42</v>
      </c>
      <c r="K353">
        <v>200019604271024</v>
      </c>
      <c r="L353" s="2">
        <v>23000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660.1</v>
      </c>
      <c r="X353">
        <v>699.2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f t="shared" si="5"/>
        <v>0</v>
      </c>
      <c r="AG353">
        <f t="shared" si="5"/>
        <v>0</v>
      </c>
      <c r="AH353" s="2">
        <v>1359.3</v>
      </c>
      <c r="AI353" s="2">
        <v>21640.7</v>
      </c>
      <c r="AJ353">
        <v>0</v>
      </c>
      <c r="AK353" t="s">
        <v>43</v>
      </c>
      <c r="AL353" t="s">
        <v>724</v>
      </c>
      <c r="AM353" t="s">
        <v>44</v>
      </c>
    </row>
    <row r="354" spans="1:39">
      <c r="A354" t="s">
        <v>1615</v>
      </c>
      <c r="B354" t="s">
        <v>1616</v>
      </c>
      <c r="C354" t="s">
        <v>1617</v>
      </c>
      <c r="D354" t="s">
        <v>1618</v>
      </c>
      <c r="E354">
        <v>39529</v>
      </c>
      <c r="F354" t="s">
        <v>38</v>
      </c>
      <c r="G354" t="s">
        <v>1424</v>
      </c>
      <c r="H354" t="s">
        <v>1429</v>
      </c>
      <c r="I354" t="s">
        <v>41</v>
      </c>
      <c r="J354" t="s">
        <v>42</v>
      </c>
      <c r="K354">
        <v>200019606674074</v>
      </c>
      <c r="L354" s="2">
        <v>20000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574</v>
      </c>
      <c r="X354">
        <v>608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f t="shared" si="5"/>
        <v>0</v>
      </c>
      <c r="AG354">
        <f t="shared" si="5"/>
        <v>0</v>
      </c>
      <c r="AH354" s="2">
        <v>1182</v>
      </c>
      <c r="AI354" s="2">
        <v>18818</v>
      </c>
      <c r="AJ354">
        <v>0</v>
      </c>
      <c r="AK354" t="s">
        <v>43</v>
      </c>
      <c r="AL354" t="s">
        <v>663</v>
      </c>
      <c r="AM354" t="s">
        <v>44</v>
      </c>
    </row>
    <row r="355" spans="1:39">
      <c r="A355" t="s">
        <v>1619</v>
      </c>
      <c r="B355" t="s">
        <v>1620</v>
      </c>
      <c r="C355" t="s">
        <v>1621</v>
      </c>
      <c r="D355" t="s">
        <v>1622</v>
      </c>
      <c r="E355">
        <v>37489</v>
      </c>
      <c r="F355" t="s">
        <v>38</v>
      </c>
      <c r="G355" t="s">
        <v>1424</v>
      </c>
      <c r="H355" t="s">
        <v>55</v>
      </c>
      <c r="I355" t="s">
        <v>41</v>
      </c>
      <c r="J355" t="s">
        <v>42</v>
      </c>
      <c r="K355">
        <v>200019603822554</v>
      </c>
      <c r="L355" s="2">
        <v>50000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 s="2">
        <v>1854</v>
      </c>
      <c r="W355" s="2">
        <v>1435</v>
      </c>
      <c r="X355" s="2">
        <v>1520</v>
      </c>
      <c r="Y355">
        <v>0</v>
      </c>
      <c r="Z355">
        <v>0</v>
      </c>
      <c r="AA355" s="2">
        <v>13730.11</v>
      </c>
      <c r="AB355">
        <v>0</v>
      </c>
      <c r="AC355">
        <v>0</v>
      </c>
      <c r="AD355">
        <v>0</v>
      </c>
      <c r="AE355">
        <v>0</v>
      </c>
      <c r="AF355">
        <f t="shared" si="5"/>
        <v>0</v>
      </c>
      <c r="AG355">
        <f t="shared" si="5"/>
        <v>0</v>
      </c>
      <c r="AH355" s="2">
        <v>18539.11</v>
      </c>
      <c r="AI355" s="2">
        <v>31460.89</v>
      </c>
      <c r="AJ355">
        <v>0</v>
      </c>
      <c r="AK355" t="s">
        <v>50</v>
      </c>
      <c r="AL355" t="s">
        <v>44</v>
      </c>
      <c r="AM355" t="s">
        <v>44</v>
      </c>
    </row>
    <row r="356" spans="1:39">
      <c r="A356" t="s">
        <v>1623</v>
      </c>
      <c r="B356" t="s">
        <v>1624</v>
      </c>
      <c r="C356" t="s">
        <v>1308</v>
      </c>
      <c r="D356" t="s">
        <v>1625</v>
      </c>
      <c r="E356">
        <v>37701</v>
      </c>
      <c r="F356" t="s">
        <v>38</v>
      </c>
      <c r="G356" t="s">
        <v>1424</v>
      </c>
      <c r="H356" t="s">
        <v>1305</v>
      </c>
      <c r="I356" t="s">
        <v>41</v>
      </c>
      <c r="J356" t="s">
        <v>42</v>
      </c>
      <c r="K356">
        <v>200019604271030</v>
      </c>
      <c r="L356" s="2">
        <v>40000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442.65</v>
      </c>
      <c r="W356" s="2">
        <v>1148</v>
      </c>
      <c r="X356" s="2">
        <v>1216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f t="shared" si="5"/>
        <v>0</v>
      </c>
      <c r="AG356">
        <f t="shared" si="5"/>
        <v>0</v>
      </c>
      <c r="AH356" s="2">
        <v>2806.65</v>
      </c>
      <c r="AI356" s="2">
        <v>37193.35</v>
      </c>
      <c r="AJ356">
        <v>0</v>
      </c>
      <c r="AK356" t="s">
        <v>43</v>
      </c>
      <c r="AL356" t="s">
        <v>44</v>
      </c>
      <c r="AM356" t="s">
        <v>44</v>
      </c>
    </row>
    <row r="357" spans="1:39">
      <c r="A357" t="s">
        <v>1626</v>
      </c>
      <c r="B357" t="s">
        <v>1627</v>
      </c>
      <c r="C357" t="s">
        <v>1628</v>
      </c>
      <c r="D357" t="s">
        <v>1629</v>
      </c>
      <c r="E357">
        <v>37655</v>
      </c>
      <c r="F357" t="s">
        <v>38</v>
      </c>
      <c r="G357" t="s">
        <v>1424</v>
      </c>
      <c r="H357" t="s">
        <v>1479</v>
      </c>
      <c r="I357" t="s">
        <v>41</v>
      </c>
      <c r="J357" t="s">
        <v>42</v>
      </c>
      <c r="K357">
        <v>200019604271025</v>
      </c>
      <c r="L357" s="2">
        <v>15000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430.5</v>
      </c>
      <c r="X357">
        <v>456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f t="shared" si="5"/>
        <v>0</v>
      </c>
      <c r="AG357">
        <f t="shared" si="5"/>
        <v>0</v>
      </c>
      <c r="AH357">
        <v>886.5</v>
      </c>
      <c r="AI357" s="2">
        <v>14113.5</v>
      </c>
      <c r="AJ357">
        <v>0</v>
      </c>
      <c r="AK357" t="s">
        <v>50</v>
      </c>
      <c r="AL357" t="s">
        <v>44</v>
      </c>
      <c r="AM357" t="s">
        <v>44</v>
      </c>
    </row>
    <row r="358" spans="1:39">
      <c r="A358" t="s">
        <v>1630</v>
      </c>
      <c r="B358" t="s">
        <v>1631</v>
      </c>
      <c r="C358" t="s">
        <v>1632</v>
      </c>
      <c r="D358" t="s">
        <v>1633</v>
      </c>
      <c r="E358">
        <v>40195</v>
      </c>
      <c r="F358" t="s">
        <v>38</v>
      </c>
      <c r="G358" t="s">
        <v>1424</v>
      </c>
      <c r="H358" t="s">
        <v>40</v>
      </c>
      <c r="I358" t="s">
        <v>41</v>
      </c>
      <c r="J358" t="s">
        <v>42</v>
      </c>
      <c r="K358">
        <v>200019607595987</v>
      </c>
      <c r="L358" s="2">
        <v>15000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430.5</v>
      </c>
      <c r="X358">
        <v>456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f t="shared" si="5"/>
        <v>0</v>
      </c>
      <c r="AG358">
        <f t="shared" si="5"/>
        <v>0</v>
      </c>
      <c r="AH358">
        <v>886.5</v>
      </c>
      <c r="AI358" s="2">
        <v>14113.5</v>
      </c>
      <c r="AJ358">
        <v>0</v>
      </c>
      <c r="AK358" t="s">
        <v>43</v>
      </c>
      <c r="AL358" t="s">
        <v>320</v>
      </c>
      <c r="AM358" t="s">
        <v>44</v>
      </c>
    </row>
    <row r="359" spans="1:39">
      <c r="A359" t="s">
        <v>1634</v>
      </c>
      <c r="B359" t="s">
        <v>1635</v>
      </c>
      <c r="C359" t="s">
        <v>1636</v>
      </c>
      <c r="D359" t="s">
        <v>1637</v>
      </c>
      <c r="E359">
        <v>39305</v>
      </c>
      <c r="F359" t="s">
        <v>38</v>
      </c>
      <c r="G359" t="s">
        <v>1424</v>
      </c>
      <c r="H359" t="s">
        <v>40</v>
      </c>
      <c r="I359" t="s">
        <v>41</v>
      </c>
      <c r="J359" t="s">
        <v>42</v>
      </c>
      <c r="K359">
        <v>200019606410997</v>
      </c>
      <c r="L359" s="2">
        <v>20000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574</v>
      </c>
      <c r="X359">
        <v>608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f t="shared" si="5"/>
        <v>0</v>
      </c>
      <c r="AG359">
        <f t="shared" si="5"/>
        <v>0</v>
      </c>
      <c r="AH359" s="2">
        <v>1182</v>
      </c>
      <c r="AI359" s="2">
        <v>18818</v>
      </c>
      <c r="AJ359">
        <v>0</v>
      </c>
      <c r="AK359" t="s">
        <v>43</v>
      </c>
      <c r="AL359" t="s">
        <v>816</v>
      </c>
      <c r="AM359" t="s">
        <v>44</v>
      </c>
    </row>
    <row r="360" spans="1:39">
      <c r="A360" t="s">
        <v>1638</v>
      </c>
      <c r="B360" t="s">
        <v>1639</v>
      </c>
      <c r="C360" t="s">
        <v>1640</v>
      </c>
      <c r="D360" t="s">
        <v>1641</v>
      </c>
      <c r="E360">
        <v>39547</v>
      </c>
      <c r="F360" t="s">
        <v>38</v>
      </c>
      <c r="G360" t="s">
        <v>1424</v>
      </c>
      <c r="H360" t="s">
        <v>40</v>
      </c>
      <c r="I360" t="s">
        <v>41</v>
      </c>
      <c r="J360" t="s">
        <v>42</v>
      </c>
      <c r="K360">
        <v>200019606734092</v>
      </c>
      <c r="L360" s="2">
        <v>20000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574</v>
      </c>
      <c r="X360">
        <v>608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f t="shared" si="5"/>
        <v>0</v>
      </c>
      <c r="AG360">
        <f t="shared" si="5"/>
        <v>0</v>
      </c>
      <c r="AH360" s="2">
        <v>1182</v>
      </c>
      <c r="AI360" s="2">
        <v>18818</v>
      </c>
      <c r="AJ360">
        <v>0</v>
      </c>
      <c r="AK360" t="s">
        <v>43</v>
      </c>
      <c r="AL360" t="s">
        <v>144</v>
      </c>
      <c r="AM360" t="s">
        <v>44</v>
      </c>
    </row>
    <row r="361" spans="1:39">
      <c r="A361" t="s">
        <v>1642</v>
      </c>
      <c r="B361" t="s">
        <v>1643</v>
      </c>
      <c r="C361" t="s">
        <v>968</v>
      </c>
      <c r="D361" t="s">
        <v>1644</v>
      </c>
      <c r="E361">
        <v>34432</v>
      </c>
      <c r="F361" t="s">
        <v>38</v>
      </c>
      <c r="G361" t="s">
        <v>1424</v>
      </c>
      <c r="H361" t="s">
        <v>1429</v>
      </c>
      <c r="I361" t="s">
        <v>41</v>
      </c>
      <c r="J361" t="s">
        <v>42</v>
      </c>
      <c r="K361">
        <v>200019603518899</v>
      </c>
      <c r="L361" s="2">
        <v>24000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688.8</v>
      </c>
      <c r="X361">
        <v>729.6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f t="shared" si="5"/>
        <v>0</v>
      </c>
      <c r="AG361">
        <f t="shared" si="5"/>
        <v>0</v>
      </c>
      <c r="AH361" s="2">
        <v>1418.4</v>
      </c>
      <c r="AI361" s="2">
        <v>22581.599999999999</v>
      </c>
      <c r="AJ361">
        <v>0</v>
      </c>
      <c r="AK361" t="s">
        <v>43</v>
      </c>
      <c r="AL361" t="s">
        <v>44</v>
      </c>
      <c r="AM361" t="s">
        <v>44</v>
      </c>
    </row>
    <row r="362" spans="1:39">
      <c r="A362" t="s">
        <v>1645</v>
      </c>
      <c r="B362" t="s">
        <v>1643</v>
      </c>
      <c r="C362" t="s">
        <v>1646</v>
      </c>
      <c r="D362" t="s">
        <v>1647</v>
      </c>
      <c r="E362">
        <v>37733</v>
      </c>
      <c r="F362" t="s">
        <v>38</v>
      </c>
      <c r="G362" t="s">
        <v>1424</v>
      </c>
      <c r="H362" t="s">
        <v>40</v>
      </c>
      <c r="I362" t="s">
        <v>41</v>
      </c>
      <c r="J362" t="s">
        <v>42</v>
      </c>
      <c r="K362">
        <v>200019604332147</v>
      </c>
      <c r="L362" s="2">
        <v>25000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717.5</v>
      </c>
      <c r="X362">
        <v>760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f t="shared" si="5"/>
        <v>0</v>
      </c>
      <c r="AG362">
        <f t="shared" si="5"/>
        <v>0</v>
      </c>
      <c r="AH362" s="2">
        <v>1477.5</v>
      </c>
      <c r="AI362" s="2">
        <v>23522.5</v>
      </c>
      <c r="AJ362">
        <v>0</v>
      </c>
      <c r="AK362" t="s">
        <v>43</v>
      </c>
      <c r="AL362" t="s">
        <v>663</v>
      </c>
      <c r="AM362" t="s">
        <v>44</v>
      </c>
    </row>
    <row r="363" spans="1:39">
      <c r="A363" t="s">
        <v>1648</v>
      </c>
      <c r="B363" t="s">
        <v>1649</v>
      </c>
      <c r="C363" t="s">
        <v>1650</v>
      </c>
      <c r="D363" t="s">
        <v>1651</v>
      </c>
      <c r="E363">
        <v>37472</v>
      </c>
      <c r="F363" t="s">
        <v>38</v>
      </c>
      <c r="G363" t="s">
        <v>1424</v>
      </c>
      <c r="H363" t="s">
        <v>1479</v>
      </c>
      <c r="I363" t="s">
        <v>41</v>
      </c>
      <c r="J363" t="s">
        <v>42</v>
      </c>
      <c r="K363">
        <v>200019603789284</v>
      </c>
      <c r="L363" s="2">
        <v>35000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 s="2">
        <v>1004.5</v>
      </c>
      <c r="X363" s="2">
        <v>1064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f t="shared" si="5"/>
        <v>0</v>
      </c>
      <c r="AG363">
        <f t="shared" si="5"/>
        <v>0</v>
      </c>
      <c r="AH363" s="2">
        <v>2068.5</v>
      </c>
      <c r="AI363" s="2">
        <v>32931.5</v>
      </c>
      <c r="AJ363">
        <v>0</v>
      </c>
      <c r="AK363" t="s">
        <v>43</v>
      </c>
      <c r="AL363" t="s">
        <v>44</v>
      </c>
      <c r="AM363" t="s">
        <v>44</v>
      </c>
    </row>
    <row r="364" spans="1:39">
      <c r="A364" t="s">
        <v>1652</v>
      </c>
      <c r="B364" t="s">
        <v>1653</v>
      </c>
      <c r="C364" t="s">
        <v>1654</v>
      </c>
      <c r="D364" t="s">
        <v>1655</v>
      </c>
      <c r="E364">
        <v>37572</v>
      </c>
      <c r="F364" t="s">
        <v>38</v>
      </c>
      <c r="G364" t="s">
        <v>1424</v>
      </c>
      <c r="H364" t="s">
        <v>1462</v>
      </c>
      <c r="I364" t="s">
        <v>41</v>
      </c>
      <c r="J364" t="s">
        <v>42</v>
      </c>
      <c r="K364">
        <v>200019604005333</v>
      </c>
      <c r="L364" s="2">
        <v>20000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574</v>
      </c>
      <c r="X364">
        <v>608</v>
      </c>
      <c r="Y364">
        <v>0</v>
      </c>
      <c r="Z364">
        <v>0</v>
      </c>
      <c r="AA364" s="2">
        <v>5000</v>
      </c>
      <c r="AB364">
        <v>0</v>
      </c>
      <c r="AC364">
        <v>0</v>
      </c>
      <c r="AD364">
        <v>0</v>
      </c>
      <c r="AE364">
        <v>0</v>
      </c>
      <c r="AF364">
        <f t="shared" si="5"/>
        <v>0</v>
      </c>
      <c r="AG364">
        <f t="shared" si="5"/>
        <v>0</v>
      </c>
      <c r="AH364" s="2">
        <v>6182</v>
      </c>
      <c r="AI364" s="2">
        <v>13818</v>
      </c>
      <c r="AJ364">
        <v>0</v>
      </c>
      <c r="AK364" t="s">
        <v>43</v>
      </c>
      <c r="AL364" t="s">
        <v>44</v>
      </c>
      <c r="AM364" t="s">
        <v>44</v>
      </c>
    </row>
    <row r="365" spans="1:39">
      <c r="A365" t="s">
        <v>1656</v>
      </c>
      <c r="B365" t="s">
        <v>1657</v>
      </c>
      <c r="C365" t="s">
        <v>666</v>
      </c>
      <c r="D365" t="s">
        <v>1658</v>
      </c>
      <c r="E365">
        <v>39195</v>
      </c>
      <c r="F365" t="s">
        <v>38</v>
      </c>
      <c r="G365" t="s">
        <v>1424</v>
      </c>
      <c r="H365" t="s">
        <v>40</v>
      </c>
      <c r="I365" t="s">
        <v>41</v>
      </c>
      <c r="J365" t="s">
        <v>42</v>
      </c>
      <c r="K365">
        <v>200019606345462</v>
      </c>
      <c r="L365" s="2">
        <v>25000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717.5</v>
      </c>
      <c r="X365">
        <v>760</v>
      </c>
      <c r="Y365">
        <v>0</v>
      </c>
      <c r="Z365">
        <v>0</v>
      </c>
      <c r="AA365" s="2">
        <v>3719.93</v>
      </c>
      <c r="AB365">
        <v>0</v>
      </c>
      <c r="AC365">
        <v>0</v>
      </c>
      <c r="AD365">
        <v>0</v>
      </c>
      <c r="AE365">
        <v>0</v>
      </c>
      <c r="AF365">
        <f t="shared" si="5"/>
        <v>0</v>
      </c>
      <c r="AG365">
        <f t="shared" si="5"/>
        <v>0</v>
      </c>
      <c r="AH365" s="2">
        <v>5197.43</v>
      </c>
      <c r="AI365" s="2">
        <v>19802.57</v>
      </c>
      <c r="AJ365">
        <v>0</v>
      </c>
      <c r="AK365" t="s">
        <v>43</v>
      </c>
      <c r="AL365" t="s">
        <v>1457</v>
      </c>
      <c r="AM365" t="s">
        <v>44</v>
      </c>
    </row>
    <row r="366" spans="1:39">
      <c r="A366" t="s">
        <v>1659</v>
      </c>
      <c r="B366" t="s">
        <v>1660</v>
      </c>
      <c r="C366" t="s">
        <v>1661</v>
      </c>
      <c r="D366" t="s">
        <v>1662</v>
      </c>
      <c r="E366">
        <v>34480</v>
      </c>
      <c r="F366" t="s">
        <v>38</v>
      </c>
      <c r="G366" t="s">
        <v>1424</v>
      </c>
      <c r="H366" t="s">
        <v>1429</v>
      </c>
      <c r="I366" t="s">
        <v>41</v>
      </c>
      <c r="J366" t="s">
        <v>42</v>
      </c>
      <c r="K366">
        <v>200019601450991</v>
      </c>
      <c r="L366" s="2">
        <v>25000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717.5</v>
      </c>
      <c r="X366">
        <v>760</v>
      </c>
      <c r="Y366">
        <v>0</v>
      </c>
      <c r="Z366">
        <v>0</v>
      </c>
      <c r="AA366" s="2">
        <v>15316.37</v>
      </c>
      <c r="AB366">
        <v>0</v>
      </c>
      <c r="AC366">
        <v>0</v>
      </c>
      <c r="AD366">
        <v>0</v>
      </c>
      <c r="AE366">
        <v>0</v>
      </c>
      <c r="AF366">
        <f t="shared" si="5"/>
        <v>0</v>
      </c>
      <c r="AG366">
        <f t="shared" si="5"/>
        <v>0</v>
      </c>
      <c r="AH366" s="2">
        <v>16793.87</v>
      </c>
      <c r="AI366" s="2">
        <v>8206.1299999999992</v>
      </c>
      <c r="AJ366">
        <v>0</v>
      </c>
      <c r="AK366" t="s">
        <v>43</v>
      </c>
      <c r="AL366" t="s">
        <v>44</v>
      </c>
      <c r="AM366" t="s">
        <v>44</v>
      </c>
    </row>
    <row r="367" spans="1:39">
      <c r="A367" t="s">
        <v>1663</v>
      </c>
      <c r="B367" t="s">
        <v>1664</v>
      </c>
      <c r="C367" t="s">
        <v>1665</v>
      </c>
      <c r="D367" t="s">
        <v>1666</v>
      </c>
      <c r="E367">
        <v>38551</v>
      </c>
      <c r="F367" t="s">
        <v>38</v>
      </c>
      <c r="G367" t="s">
        <v>1424</v>
      </c>
      <c r="H367" t="s">
        <v>40</v>
      </c>
      <c r="I367" t="s">
        <v>41</v>
      </c>
      <c r="J367" t="s">
        <v>42</v>
      </c>
      <c r="K367">
        <v>200019605483180</v>
      </c>
      <c r="L367" s="2">
        <v>18000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516.6</v>
      </c>
      <c r="X367">
        <v>547.20000000000005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f t="shared" si="5"/>
        <v>0</v>
      </c>
      <c r="AG367">
        <f t="shared" si="5"/>
        <v>0</v>
      </c>
      <c r="AH367" s="2">
        <v>1063.8</v>
      </c>
      <c r="AI367" s="2">
        <v>16936.2</v>
      </c>
      <c r="AJ367">
        <v>0</v>
      </c>
      <c r="AK367" t="s">
        <v>43</v>
      </c>
      <c r="AL367" t="s">
        <v>1667</v>
      </c>
      <c r="AM367" t="s">
        <v>44</v>
      </c>
    </row>
    <row r="368" spans="1:39">
      <c r="A368" t="s">
        <v>1668</v>
      </c>
      <c r="B368" t="s">
        <v>525</v>
      </c>
      <c r="C368" t="s">
        <v>1669</v>
      </c>
      <c r="D368" t="s">
        <v>1670</v>
      </c>
      <c r="E368">
        <v>39967</v>
      </c>
      <c r="F368" t="s">
        <v>38</v>
      </c>
      <c r="G368" t="s">
        <v>1424</v>
      </c>
      <c r="H368" t="s">
        <v>40</v>
      </c>
      <c r="I368" t="s">
        <v>41</v>
      </c>
      <c r="J368" t="s">
        <v>42</v>
      </c>
      <c r="K368">
        <v>200019607049366</v>
      </c>
      <c r="L368" s="2">
        <v>20000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574</v>
      </c>
      <c r="X368">
        <v>608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f t="shared" si="5"/>
        <v>0</v>
      </c>
      <c r="AG368">
        <f t="shared" si="5"/>
        <v>0</v>
      </c>
      <c r="AH368" s="2">
        <v>1182</v>
      </c>
      <c r="AI368" s="2">
        <v>18818</v>
      </c>
      <c r="AJ368">
        <v>0</v>
      </c>
      <c r="AK368" t="s">
        <v>43</v>
      </c>
      <c r="AL368" t="s">
        <v>340</v>
      </c>
      <c r="AM368" t="s">
        <v>44</v>
      </c>
    </row>
    <row r="369" spans="1:39">
      <c r="A369" t="s">
        <v>1671</v>
      </c>
      <c r="B369" t="s">
        <v>1672</v>
      </c>
      <c r="C369" t="s">
        <v>1673</v>
      </c>
      <c r="D369" t="s">
        <v>1674</v>
      </c>
      <c r="E369">
        <v>38090</v>
      </c>
      <c r="F369" t="s">
        <v>38</v>
      </c>
      <c r="G369" t="s">
        <v>1424</v>
      </c>
      <c r="H369" t="s">
        <v>1479</v>
      </c>
      <c r="I369" t="s">
        <v>41</v>
      </c>
      <c r="J369" t="s">
        <v>42</v>
      </c>
      <c r="K369">
        <v>200019604821573</v>
      </c>
      <c r="L369" s="2">
        <v>35000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 s="2">
        <v>1004.5</v>
      </c>
      <c r="X369" s="2">
        <v>1064</v>
      </c>
      <c r="Y369">
        <v>0</v>
      </c>
      <c r="Z369">
        <v>0</v>
      </c>
      <c r="AA369" s="2">
        <v>19869.259999999998</v>
      </c>
      <c r="AB369">
        <v>100</v>
      </c>
      <c r="AC369">
        <v>0</v>
      </c>
      <c r="AD369">
        <v>0</v>
      </c>
      <c r="AE369">
        <v>0</v>
      </c>
      <c r="AF369">
        <f t="shared" si="5"/>
        <v>100</v>
      </c>
      <c r="AG369">
        <f t="shared" si="5"/>
        <v>100</v>
      </c>
      <c r="AH369" s="2">
        <v>22037.759999999998</v>
      </c>
      <c r="AI369" s="2">
        <v>12962.24</v>
      </c>
      <c r="AJ369">
        <v>0</v>
      </c>
      <c r="AK369" t="s">
        <v>43</v>
      </c>
      <c r="AL369" t="s">
        <v>44</v>
      </c>
      <c r="AM369" t="s">
        <v>44</v>
      </c>
    </row>
    <row r="370" spans="1:39">
      <c r="A370" t="s">
        <v>1675</v>
      </c>
      <c r="B370" t="s">
        <v>1676</v>
      </c>
      <c r="C370" t="s">
        <v>1677</v>
      </c>
      <c r="D370" t="s">
        <v>1678</v>
      </c>
      <c r="E370">
        <v>40132</v>
      </c>
      <c r="F370" t="s">
        <v>38</v>
      </c>
      <c r="G370" t="s">
        <v>1424</v>
      </c>
      <c r="H370" t="s">
        <v>40</v>
      </c>
      <c r="I370" t="s">
        <v>41</v>
      </c>
      <c r="J370" t="s">
        <v>42</v>
      </c>
      <c r="K370">
        <v>200019607390251</v>
      </c>
      <c r="L370" s="2">
        <v>20000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574</v>
      </c>
      <c r="X370">
        <v>608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f t="shared" si="5"/>
        <v>0</v>
      </c>
      <c r="AG370">
        <f t="shared" si="5"/>
        <v>0</v>
      </c>
      <c r="AH370" s="2">
        <v>1182</v>
      </c>
      <c r="AI370" s="2">
        <v>18818</v>
      </c>
      <c r="AJ370">
        <v>0</v>
      </c>
      <c r="AK370" t="s">
        <v>43</v>
      </c>
      <c r="AL370" t="s">
        <v>262</v>
      </c>
      <c r="AM370" t="s">
        <v>44</v>
      </c>
    </row>
    <row r="371" spans="1:39">
      <c r="A371" t="s">
        <v>1679</v>
      </c>
      <c r="B371" t="s">
        <v>1680</v>
      </c>
      <c r="C371" t="s">
        <v>671</v>
      </c>
      <c r="D371" t="s">
        <v>1681</v>
      </c>
      <c r="E371">
        <v>39527</v>
      </c>
      <c r="F371" t="s">
        <v>38</v>
      </c>
      <c r="G371" t="s">
        <v>1424</v>
      </c>
      <c r="H371" t="s">
        <v>40</v>
      </c>
      <c r="I371" t="s">
        <v>41</v>
      </c>
      <c r="J371" t="s">
        <v>42</v>
      </c>
      <c r="K371">
        <v>200019606674069</v>
      </c>
      <c r="L371" s="2">
        <v>25000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717.5</v>
      </c>
      <c r="X371">
        <v>760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f t="shared" si="5"/>
        <v>0</v>
      </c>
      <c r="AG371">
        <f t="shared" si="5"/>
        <v>0</v>
      </c>
      <c r="AH371" s="2">
        <v>1477.5</v>
      </c>
      <c r="AI371" s="2">
        <v>23522.5</v>
      </c>
      <c r="AJ371">
        <v>0</v>
      </c>
      <c r="AK371" t="s">
        <v>43</v>
      </c>
      <c r="AL371" t="s">
        <v>663</v>
      </c>
      <c r="AM371" t="s">
        <v>44</v>
      </c>
    </row>
    <row r="372" spans="1:39">
      <c r="A372" t="s">
        <v>1682</v>
      </c>
      <c r="B372" t="s">
        <v>1683</v>
      </c>
      <c r="C372" t="s">
        <v>1684</v>
      </c>
      <c r="D372" t="s">
        <v>1685</v>
      </c>
      <c r="E372">
        <v>38586</v>
      </c>
      <c r="F372" t="s">
        <v>38</v>
      </c>
      <c r="G372" t="s">
        <v>1424</v>
      </c>
      <c r="H372" t="s">
        <v>1479</v>
      </c>
      <c r="I372" t="s">
        <v>41</v>
      </c>
      <c r="J372" t="s">
        <v>42</v>
      </c>
      <c r="K372">
        <v>200019605585473</v>
      </c>
      <c r="L372" s="2">
        <v>35000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 s="2">
        <v>1004.5</v>
      </c>
      <c r="X372" s="2">
        <v>1064</v>
      </c>
      <c r="Y372">
        <v>0</v>
      </c>
      <c r="Z372">
        <v>0</v>
      </c>
      <c r="AA372" s="2">
        <v>12586.55</v>
      </c>
      <c r="AB372">
        <v>100</v>
      </c>
      <c r="AC372">
        <v>0</v>
      </c>
      <c r="AD372">
        <v>0</v>
      </c>
      <c r="AE372">
        <v>0</v>
      </c>
      <c r="AF372">
        <f t="shared" si="5"/>
        <v>100</v>
      </c>
      <c r="AG372">
        <f t="shared" si="5"/>
        <v>100</v>
      </c>
      <c r="AH372" s="2">
        <v>14755.05</v>
      </c>
      <c r="AI372" s="2">
        <v>20244.95</v>
      </c>
      <c r="AJ372">
        <v>0</v>
      </c>
      <c r="AK372" t="s">
        <v>43</v>
      </c>
      <c r="AL372" t="s">
        <v>997</v>
      </c>
      <c r="AM372" t="s">
        <v>44</v>
      </c>
    </row>
    <row r="373" spans="1:39">
      <c r="A373" t="s">
        <v>1686</v>
      </c>
      <c r="B373" t="s">
        <v>1687</v>
      </c>
      <c r="C373" t="s">
        <v>1688</v>
      </c>
      <c r="D373" t="s">
        <v>1689</v>
      </c>
      <c r="E373">
        <v>38086</v>
      </c>
      <c r="F373" t="s">
        <v>38</v>
      </c>
      <c r="G373" t="s">
        <v>1424</v>
      </c>
      <c r="H373" t="s">
        <v>1429</v>
      </c>
      <c r="I373" t="s">
        <v>41</v>
      </c>
      <c r="J373" t="s">
        <v>42</v>
      </c>
      <c r="K373">
        <v>200019604821572</v>
      </c>
      <c r="L373" s="2">
        <v>20000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574</v>
      </c>
      <c r="X373">
        <v>608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f t="shared" si="5"/>
        <v>0</v>
      </c>
      <c r="AG373">
        <f t="shared" si="5"/>
        <v>0</v>
      </c>
      <c r="AH373" s="2">
        <v>1182</v>
      </c>
      <c r="AI373" s="2">
        <v>18818</v>
      </c>
      <c r="AJ373">
        <v>0</v>
      </c>
      <c r="AK373" t="s">
        <v>43</v>
      </c>
      <c r="AL373" t="s">
        <v>44</v>
      </c>
      <c r="AM373" t="s">
        <v>44</v>
      </c>
    </row>
    <row r="374" spans="1:39">
      <c r="A374" t="s">
        <v>1690</v>
      </c>
      <c r="B374" t="s">
        <v>1691</v>
      </c>
      <c r="C374" t="s">
        <v>1692</v>
      </c>
      <c r="D374" t="s">
        <v>1693</v>
      </c>
      <c r="E374">
        <v>34481</v>
      </c>
      <c r="F374" t="s">
        <v>38</v>
      </c>
      <c r="G374" t="s">
        <v>1424</v>
      </c>
      <c r="H374" t="s">
        <v>1429</v>
      </c>
      <c r="I374" t="s">
        <v>41</v>
      </c>
      <c r="J374" t="s">
        <v>42</v>
      </c>
      <c r="K374">
        <v>200019601450999</v>
      </c>
      <c r="L374" s="2">
        <v>25000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717.5</v>
      </c>
      <c r="X374">
        <v>760</v>
      </c>
      <c r="Y374" s="2">
        <v>3430.92</v>
      </c>
      <c r="Z374">
        <v>0</v>
      </c>
      <c r="AA374" s="2">
        <v>5000</v>
      </c>
      <c r="AB374">
        <v>0</v>
      </c>
      <c r="AC374">
        <v>0</v>
      </c>
      <c r="AD374">
        <v>0</v>
      </c>
      <c r="AE374">
        <v>0</v>
      </c>
      <c r="AF374">
        <f t="shared" si="5"/>
        <v>0</v>
      </c>
      <c r="AG374">
        <f t="shared" si="5"/>
        <v>0</v>
      </c>
      <c r="AH374" s="2">
        <v>9908.42</v>
      </c>
      <c r="AI374" s="2">
        <v>15091.58</v>
      </c>
      <c r="AJ374">
        <v>0</v>
      </c>
      <c r="AK374" t="s">
        <v>43</v>
      </c>
      <c r="AL374" t="s">
        <v>44</v>
      </c>
      <c r="AM374" t="s">
        <v>44</v>
      </c>
    </row>
    <row r="375" spans="1:39">
      <c r="A375" t="s">
        <v>1694</v>
      </c>
      <c r="B375" t="s">
        <v>1695</v>
      </c>
      <c r="C375" t="s">
        <v>1240</v>
      </c>
      <c r="D375" t="s">
        <v>1696</v>
      </c>
      <c r="E375">
        <v>40149</v>
      </c>
      <c r="F375" t="s">
        <v>38</v>
      </c>
      <c r="G375" t="s">
        <v>1424</v>
      </c>
      <c r="H375" t="s">
        <v>40</v>
      </c>
      <c r="I375" t="s">
        <v>41</v>
      </c>
      <c r="J375" t="s">
        <v>42</v>
      </c>
      <c r="K375">
        <v>200019607520998</v>
      </c>
      <c r="L375" s="2">
        <v>25000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717.5</v>
      </c>
      <c r="X375">
        <v>760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f t="shared" si="5"/>
        <v>0</v>
      </c>
      <c r="AG375">
        <f t="shared" si="5"/>
        <v>0</v>
      </c>
      <c r="AH375" s="2">
        <v>1477.5</v>
      </c>
      <c r="AI375" s="2">
        <v>23522.5</v>
      </c>
      <c r="AJ375">
        <v>0</v>
      </c>
      <c r="AK375" t="s">
        <v>43</v>
      </c>
      <c r="AL375" t="s">
        <v>326</v>
      </c>
      <c r="AM375" t="s">
        <v>44</v>
      </c>
    </row>
    <row r="376" spans="1:39">
      <c r="A376" t="s">
        <v>1697</v>
      </c>
      <c r="B376" t="s">
        <v>1698</v>
      </c>
      <c r="C376" t="s">
        <v>1699</v>
      </c>
      <c r="D376" t="s">
        <v>1700</v>
      </c>
      <c r="E376">
        <v>39528</v>
      </c>
      <c r="F376" t="s">
        <v>38</v>
      </c>
      <c r="G376" t="s">
        <v>1424</v>
      </c>
      <c r="H376" t="s">
        <v>40</v>
      </c>
      <c r="I376" t="s">
        <v>41</v>
      </c>
      <c r="J376" t="s">
        <v>42</v>
      </c>
      <c r="K376">
        <v>200019606674071</v>
      </c>
      <c r="L376" s="2">
        <v>25000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717.5</v>
      </c>
      <c r="X376">
        <v>760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>
        <v>0</v>
      </c>
      <c r="AF376">
        <f t="shared" si="5"/>
        <v>0</v>
      </c>
      <c r="AG376">
        <f t="shared" si="5"/>
        <v>0</v>
      </c>
      <c r="AH376" s="2">
        <v>1477.5</v>
      </c>
      <c r="AI376" s="2">
        <v>23522.5</v>
      </c>
      <c r="AJ376">
        <v>0</v>
      </c>
      <c r="AK376" t="s">
        <v>43</v>
      </c>
      <c r="AL376" t="s">
        <v>663</v>
      </c>
      <c r="AM376" t="s">
        <v>44</v>
      </c>
    </row>
    <row r="377" spans="1:39">
      <c r="A377" t="s">
        <v>1701</v>
      </c>
      <c r="B377" t="s">
        <v>1702</v>
      </c>
      <c r="C377" t="s">
        <v>1603</v>
      </c>
      <c r="D377" t="s">
        <v>1703</v>
      </c>
      <c r="E377">
        <v>38123</v>
      </c>
      <c r="F377" t="s">
        <v>38</v>
      </c>
      <c r="G377" t="s">
        <v>1704</v>
      </c>
      <c r="H377" t="s">
        <v>453</v>
      </c>
      <c r="I377" t="s">
        <v>41</v>
      </c>
      <c r="J377" t="s">
        <v>42</v>
      </c>
      <c r="K377">
        <v>200019605016672</v>
      </c>
      <c r="L377" s="2">
        <v>190000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 s="2">
        <v>33275.69</v>
      </c>
      <c r="W377" s="2">
        <v>5453</v>
      </c>
      <c r="X377" s="2">
        <v>5776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>
        <f t="shared" si="5"/>
        <v>0</v>
      </c>
      <c r="AG377">
        <f t="shared" si="5"/>
        <v>0</v>
      </c>
      <c r="AH377" s="2">
        <v>44504.69</v>
      </c>
      <c r="AI377" s="2">
        <v>145495.31</v>
      </c>
      <c r="AJ377">
        <v>0</v>
      </c>
      <c r="AK377" t="s">
        <v>43</v>
      </c>
      <c r="AL377" t="s">
        <v>44</v>
      </c>
      <c r="AM377" t="s">
        <v>44</v>
      </c>
    </row>
    <row r="378" spans="1:39">
      <c r="A378" t="s">
        <v>1705</v>
      </c>
      <c r="B378" t="s">
        <v>1706</v>
      </c>
      <c r="C378" t="s">
        <v>1707</v>
      </c>
      <c r="D378" t="s">
        <v>1708</v>
      </c>
      <c r="E378">
        <v>37540</v>
      </c>
      <c r="F378" t="s">
        <v>38</v>
      </c>
      <c r="G378" t="s">
        <v>1704</v>
      </c>
      <c r="H378" t="s">
        <v>100</v>
      </c>
      <c r="I378" t="s">
        <v>41</v>
      </c>
      <c r="J378" t="s">
        <v>42</v>
      </c>
      <c r="K378">
        <v>200019603919433</v>
      </c>
      <c r="L378" s="2">
        <v>60000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 s="2">
        <v>3486.65</v>
      </c>
      <c r="W378" s="2">
        <v>1722</v>
      </c>
      <c r="X378" s="2">
        <v>1824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>
        <v>0</v>
      </c>
      <c r="AF378">
        <f t="shared" si="5"/>
        <v>0</v>
      </c>
      <c r="AG378">
        <f t="shared" si="5"/>
        <v>0</v>
      </c>
      <c r="AH378" s="2">
        <v>7032.65</v>
      </c>
      <c r="AI378" s="2">
        <v>52967.35</v>
      </c>
      <c r="AJ378">
        <v>0</v>
      </c>
      <c r="AK378" t="s">
        <v>43</v>
      </c>
      <c r="AL378" t="s">
        <v>44</v>
      </c>
      <c r="AM378" t="s">
        <v>44</v>
      </c>
    </row>
    <row r="379" spans="1:39">
      <c r="A379" t="s">
        <v>1709</v>
      </c>
      <c r="B379" t="s">
        <v>1710</v>
      </c>
      <c r="C379" t="s">
        <v>1711</v>
      </c>
      <c r="D379" t="s">
        <v>1712</v>
      </c>
      <c r="E379">
        <v>37393</v>
      </c>
      <c r="F379" t="s">
        <v>38</v>
      </c>
      <c r="G379" t="s">
        <v>1713</v>
      </c>
      <c r="H379" t="s">
        <v>360</v>
      </c>
      <c r="I379" t="s">
        <v>41</v>
      </c>
      <c r="J379" t="s">
        <v>42</v>
      </c>
      <c r="K379">
        <v>200019603602240</v>
      </c>
      <c r="L379" s="2">
        <v>150000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 s="2">
        <v>23866.69</v>
      </c>
      <c r="W379" s="2">
        <v>4305</v>
      </c>
      <c r="X379" s="2">
        <v>4560</v>
      </c>
      <c r="Y379">
        <v>0</v>
      </c>
      <c r="Z379" s="2">
        <v>2699.26</v>
      </c>
      <c r="AA379" s="2">
        <v>66221.990000000005</v>
      </c>
      <c r="AB379">
        <v>100</v>
      </c>
      <c r="AC379">
        <v>0</v>
      </c>
      <c r="AD379">
        <v>0</v>
      </c>
      <c r="AE379">
        <v>0</v>
      </c>
      <c r="AF379">
        <f t="shared" si="5"/>
        <v>100</v>
      </c>
      <c r="AG379">
        <f t="shared" si="5"/>
        <v>100</v>
      </c>
      <c r="AH379" s="2">
        <v>101752.94</v>
      </c>
      <c r="AI379" s="2">
        <v>48247.06</v>
      </c>
      <c r="AJ379">
        <v>0</v>
      </c>
      <c r="AK379" t="s">
        <v>43</v>
      </c>
      <c r="AL379" t="s">
        <v>44</v>
      </c>
      <c r="AM379" t="s">
        <v>44</v>
      </c>
    </row>
    <row r="380" spans="1:39">
      <c r="A380" t="s">
        <v>1714</v>
      </c>
      <c r="B380" t="s">
        <v>1715</v>
      </c>
      <c r="C380" t="s">
        <v>1026</v>
      </c>
      <c r="D380" t="s">
        <v>1716</v>
      </c>
      <c r="E380">
        <v>34097</v>
      </c>
      <c r="F380" t="s">
        <v>38</v>
      </c>
      <c r="G380" t="s">
        <v>1713</v>
      </c>
      <c r="H380" t="s">
        <v>49</v>
      </c>
      <c r="I380" t="s">
        <v>41</v>
      </c>
      <c r="J380" t="s">
        <v>42</v>
      </c>
      <c r="K380">
        <v>200019602183180</v>
      </c>
      <c r="L380" s="2">
        <v>35000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 s="2">
        <v>1004.5</v>
      </c>
      <c r="X380" s="2">
        <v>1064</v>
      </c>
      <c r="Y380">
        <v>0</v>
      </c>
      <c r="Z380">
        <v>0</v>
      </c>
      <c r="AA380" s="2">
        <v>9033.61</v>
      </c>
      <c r="AB380">
        <v>0</v>
      </c>
      <c r="AC380">
        <v>0</v>
      </c>
      <c r="AD380">
        <v>0</v>
      </c>
      <c r="AE380">
        <v>0</v>
      </c>
      <c r="AF380">
        <f t="shared" si="5"/>
        <v>0</v>
      </c>
      <c r="AG380">
        <f t="shared" si="5"/>
        <v>0</v>
      </c>
      <c r="AH380" s="2">
        <v>11102.11</v>
      </c>
      <c r="AI380" s="2">
        <v>23897.89</v>
      </c>
      <c r="AJ380">
        <v>0</v>
      </c>
      <c r="AK380" t="s">
        <v>50</v>
      </c>
      <c r="AL380" t="s">
        <v>44</v>
      </c>
      <c r="AM380" t="s">
        <v>44</v>
      </c>
    </row>
    <row r="381" spans="1:39">
      <c r="A381" t="s">
        <v>1717</v>
      </c>
      <c r="B381" t="s">
        <v>1718</v>
      </c>
      <c r="C381" t="s">
        <v>1719</v>
      </c>
      <c r="D381" t="s">
        <v>1720</v>
      </c>
      <c r="E381">
        <v>30995</v>
      </c>
      <c r="F381" t="s">
        <v>38</v>
      </c>
      <c r="G381" t="s">
        <v>1713</v>
      </c>
      <c r="H381" t="s">
        <v>76</v>
      </c>
      <c r="I381" t="s">
        <v>41</v>
      </c>
      <c r="J381" t="s">
        <v>42</v>
      </c>
      <c r="K381">
        <v>200013200526584</v>
      </c>
      <c r="L381" s="2">
        <v>80000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 s="2">
        <v>7400.94</v>
      </c>
      <c r="W381" s="2">
        <v>2296</v>
      </c>
      <c r="X381" s="2">
        <v>2432</v>
      </c>
      <c r="Y381">
        <v>0</v>
      </c>
      <c r="Z381" s="2">
        <v>4048.89</v>
      </c>
      <c r="AA381">
        <v>0</v>
      </c>
      <c r="AB381">
        <v>100</v>
      </c>
      <c r="AC381">
        <v>0</v>
      </c>
      <c r="AD381">
        <v>0</v>
      </c>
      <c r="AE381">
        <v>0</v>
      </c>
      <c r="AF381">
        <f t="shared" si="5"/>
        <v>100</v>
      </c>
      <c r="AG381">
        <f t="shared" si="5"/>
        <v>100</v>
      </c>
      <c r="AH381" s="2">
        <v>16277.83</v>
      </c>
      <c r="AI381" s="2">
        <v>63722.17</v>
      </c>
      <c r="AJ381">
        <v>0</v>
      </c>
      <c r="AK381" t="s">
        <v>50</v>
      </c>
      <c r="AL381" t="s">
        <v>44</v>
      </c>
      <c r="AM381" t="s">
        <v>44</v>
      </c>
    </row>
    <row r="382" spans="1:39">
      <c r="A382" t="s">
        <v>1721</v>
      </c>
      <c r="B382" t="s">
        <v>1722</v>
      </c>
      <c r="C382" t="s">
        <v>1723</v>
      </c>
      <c r="D382" t="s">
        <v>1724</v>
      </c>
      <c r="E382">
        <v>377</v>
      </c>
      <c r="F382" t="s">
        <v>38</v>
      </c>
      <c r="G382" t="s">
        <v>1713</v>
      </c>
      <c r="H382" t="s">
        <v>1725</v>
      </c>
      <c r="I382" t="s">
        <v>41</v>
      </c>
      <c r="J382" t="s">
        <v>42</v>
      </c>
      <c r="K382">
        <v>200013200257507</v>
      </c>
      <c r="L382" s="2">
        <v>95000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 s="2">
        <v>10929.31</v>
      </c>
      <c r="W382" s="2">
        <v>2726.5</v>
      </c>
      <c r="X382" s="2">
        <v>2888</v>
      </c>
      <c r="Y382">
        <v>0</v>
      </c>
      <c r="Z382">
        <v>0</v>
      </c>
      <c r="AA382">
        <v>0</v>
      </c>
      <c r="AB382">
        <v>0</v>
      </c>
      <c r="AC382">
        <v>0</v>
      </c>
      <c r="AD382">
        <v>0</v>
      </c>
      <c r="AE382">
        <v>0</v>
      </c>
      <c r="AF382">
        <f t="shared" si="5"/>
        <v>0</v>
      </c>
      <c r="AG382">
        <f t="shared" si="5"/>
        <v>0</v>
      </c>
      <c r="AH382" s="2">
        <v>16543.810000000001</v>
      </c>
      <c r="AI382" s="2">
        <v>78456.19</v>
      </c>
      <c r="AJ382">
        <v>0</v>
      </c>
      <c r="AK382" t="s">
        <v>43</v>
      </c>
      <c r="AL382" t="s">
        <v>44</v>
      </c>
      <c r="AM382" t="s">
        <v>44</v>
      </c>
    </row>
    <row r="383" spans="1:39">
      <c r="A383" t="s">
        <v>1726</v>
      </c>
      <c r="B383" t="s">
        <v>1727</v>
      </c>
      <c r="C383" t="s">
        <v>1728</v>
      </c>
      <c r="D383" t="s">
        <v>1729</v>
      </c>
      <c r="E383">
        <v>37118</v>
      </c>
      <c r="F383" t="s">
        <v>38</v>
      </c>
      <c r="G383" t="s">
        <v>1713</v>
      </c>
      <c r="H383" t="s">
        <v>55</v>
      </c>
      <c r="I383" t="s">
        <v>41</v>
      </c>
      <c r="J383" t="s">
        <v>42</v>
      </c>
      <c r="K383">
        <v>200019603919441</v>
      </c>
      <c r="L383" s="2">
        <v>50000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 s="2">
        <v>1854</v>
      </c>
      <c r="W383" s="2">
        <v>1435</v>
      </c>
      <c r="X383" s="2">
        <v>1520</v>
      </c>
      <c r="Y383">
        <v>0</v>
      </c>
      <c r="Z383" s="2">
        <v>5842.8</v>
      </c>
      <c r="AA383" s="2">
        <v>4902.83</v>
      </c>
      <c r="AB383">
        <v>0</v>
      </c>
      <c r="AC383">
        <v>0</v>
      </c>
      <c r="AD383">
        <v>0</v>
      </c>
      <c r="AE383">
        <v>0</v>
      </c>
      <c r="AF383">
        <f t="shared" si="5"/>
        <v>0</v>
      </c>
      <c r="AG383">
        <f t="shared" si="5"/>
        <v>0</v>
      </c>
      <c r="AH383" s="2">
        <v>15554.63</v>
      </c>
      <c r="AI383" s="2">
        <v>34445.370000000003</v>
      </c>
      <c r="AJ383">
        <v>0</v>
      </c>
      <c r="AK383" t="s">
        <v>50</v>
      </c>
      <c r="AL383" t="s">
        <v>44</v>
      </c>
      <c r="AM383" t="s">
        <v>44</v>
      </c>
    </row>
    <row r="384" spans="1:39">
      <c r="A384" t="s">
        <v>1730</v>
      </c>
      <c r="B384" t="s">
        <v>1731</v>
      </c>
      <c r="C384" t="s">
        <v>1732</v>
      </c>
      <c r="D384" t="s">
        <v>1733</v>
      </c>
      <c r="E384">
        <v>32803</v>
      </c>
      <c r="F384" t="s">
        <v>38</v>
      </c>
      <c r="G384" t="s">
        <v>1713</v>
      </c>
      <c r="H384" t="s">
        <v>1734</v>
      </c>
      <c r="I384" t="s">
        <v>41</v>
      </c>
      <c r="J384" t="s">
        <v>42</v>
      </c>
      <c r="K384">
        <v>200019603822548</v>
      </c>
      <c r="L384" s="2">
        <v>30000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861</v>
      </c>
      <c r="X384">
        <v>912</v>
      </c>
      <c r="Y384">
        <v>0</v>
      </c>
      <c r="Z384" s="2">
        <v>1496.06</v>
      </c>
      <c r="AA384" s="2">
        <v>11817.88</v>
      </c>
      <c r="AB384">
        <v>50</v>
      </c>
      <c r="AC384">
        <v>0</v>
      </c>
      <c r="AD384">
        <v>0</v>
      </c>
      <c r="AE384">
        <v>0</v>
      </c>
      <c r="AF384">
        <f t="shared" si="5"/>
        <v>50</v>
      </c>
      <c r="AG384">
        <f t="shared" si="5"/>
        <v>50</v>
      </c>
      <c r="AH384" s="2">
        <v>15136.94</v>
      </c>
      <c r="AI384" s="2">
        <v>14863.06</v>
      </c>
      <c r="AJ384">
        <v>0</v>
      </c>
      <c r="AK384" t="s">
        <v>50</v>
      </c>
      <c r="AL384" t="s">
        <v>44</v>
      </c>
      <c r="AM384" t="s">
        <v>44</v>
      </c>
    </row>
    <row r="385" spans="1:39">
      <c r="A385" t="s">
        <v>1735</v>
      </c>
      <c r="B385" t="s">
        <v>1736</v>
      </c>
      <c r="C385" t="s">
        <v>1737</v>
      </c>
      <c r="D385" t="s">
        <v>1738</v>
      </c>
      <c r="E385">
        <v>38172</v>
      </c>
      <c r="F385" t="s">
        <v>38</v>
      </c>
      <c r="G385" t="s">
        <v>1713</v>
      </c>
      <c r="H385" t="s">
        <v>49</v>
      </c>
      <c r="I385" t="s">
        <v>41</v>
      </c>
      <c r="J385" t="s">
        <v>42</v>
      </c>
      <c r="K385">
        <v>200019604959618</v>
      </c>
      <c r="L385" s="2">
        <v>30000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861</v>
      </c>
      <c r="X385">
        <v>912</v>
      </c>
      <c r="Y385">
        <v>0</v>
      </c>
      <c r="Z385">
        <v>0</v>
      </c>
      <c r="AA385" s="2">
        <v>7004.28</v>
      </c>
      <c r="AB385">
        <v>0</v>
      </c>
      <c r="AC385">
        <v>0</v>
      </c>
      <c r="AD385">
        <v>0</v>
      </c>
      <c r="AE385">
        <v>0</v>
      </c>
      <c r="AF385">
        <f t="shared" si="5"/>
        <v>0</v>
      </c>
      <c r="AG385">
        <f t="shared" si="5"/>
        <v>0</v>
      </c>
      <c r="AH385" s="2">
        <v>8777.2800000000007</v>
      </c>
      <c r="AI385" s="2">
        <v>21222.720000000001</v>
      </c>
      <c r="AJ385">
        <v>0</v>
      </c>
      <c r="AK385" t="s">
        <v>43</v>
      </c>
      <c r="AL385" t="s">
        <v>44</v>
      </c>
      <c r="AM385" t="s">
        <v>44</v>
      </c>
    </row>
    <row r="386" spans="1:39">
      <c r="A386" t="s">
        <v>1739</v>
      </c>
      <c r="B386" t="s">
        <v>1740</v>
      </c>
      <c r="C386" t="s">
        <v>1741</v>
      </c>
      <c r="D386" t="s">
        <v>1742</v>
      </c>
      <c r="E386">
        <v>39310</v>
      </c>
      <c r="F386" t="s">
        <v>38</v>
      </c>
      <c r="G386" t="s">
        <v>1713</v>
      </c>
      <c r="H386" t="s">
        <v>71</v>
      </c>
      <c r="I386" t="s">
        <v>41</v>
      </c>
      <c r="J386" t="s">
        <v>42</v>
      </c>
      <c r="K386">
        <v>200019606339637</v>
      </c>
      <c r="L386" s="2">
        <v>90000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 s="2">
        <v>9753.19</v>
      </c>
      <c r="W386" s="2">
        <v>2583</v>
      </c>
      <c r="X386" s="2">
        <v>2736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f t="shared" si="5"/>
        <v>0</v>
      </c>
      <c r="AG386">
        <f t="shared" si="5"/>
        <v>0</v>
      </c>
      <c r="AH386" s="2">
        <v>15072.19</v>
      </c>
      <c r="AI386" s="2">
        <v>74927.81</v>
      </c>
      <c r="AJ386">
        <v>0</v>
      </c>
      <c r="AK386" t="s">
        <v>43</v>
      </c>
      <c r="AL386" t="s">
        <v>816</v>
      </c>
      <c r="AM386" t="s">
        <v>44</v>
      </c>
    </row>
    <row r="387" spans="1:39">
      <c r="A387" t="s">
        <v>1743</v>
      </c>
      <c r="B387" t="s">
        <v>1744</v>
      </c>
      <c r="C387" t="s">
        <v>1745</v>
      </c>
      <c r="D387" t="s">
        <v>1746</v>
      </c>
      <c r="E387">
        <v>37481</v>
      </c>
      <c r="F387" t="s">
        <v>38</v>
      </c>
      <c r="G387" t="s">
        <v>1713</v>
      </c>
      <c r="H387" t="s">
        <v>139</v>
      </c>
      <c r="I387" t="s">
        <v>41</v>
      </c>
      <c r="J387" t="s">
        <v>42</v>
      </c>
      <c r="K387">
        <v>200019603790522</v>
      </c>
      <c r="L387" s="2">
        <v>46000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 s="2">
        <v>1289.46</v>
      </c>
      <c r="W387" s="2">
        <v>1320.2</v>
      </c>
      <c r="X387" s="2">
        <v>1398.4</v>
      </c>
      <c r="Y387">
        <v>0</v>
      </c>
      <c r="Z387">
        <v>0</v>
      </c>
      <c r="AA387" s="2">
        <v>7000</v>
      </c>
      <c r="AB387">
        <v>100</v>
      </c>
      <c r="AC387">
        <v>0</v>
      </c>
      <c r="AD387">
        <v>0</v>
      </c>
      <c r="AE387">
        <v>0</v>
      </c>
      <c r="AF387">
        <f t="shared" ref="AF387:AG423" si="6">AB387+AE387</f>
        <v>100</v>
      </c>
      <c r="AG387">
        <f t="shared" si="6"/>
        <v>100</v>
      </c>
      <c r="AH387" s="2">
        <v>11108.06</v>
      </c>
      <c r="AI387" s="2">
        <v>34891.94</v>
      </c>
      <c r="AJ387">
        <v>0</v>
      </c>
      <c r="AK387" t="s">
        <v>50</v>
      </c>
      <c r="AL387" t="s">
        <v>44</v>
      </c>
      <c r="AM387" t="s">
        <v>44</v>
      </c>
    </row>
    <row r="388" spans="1:39">
      <c r="A388" t="s">
        <v>1747</v>
      </c>
      <c r="B388" t="s">
        <v>1748</v>
      </c>
      <c r="C388" t="s">
        <v>1749</v>
      </c>
      <c r="D388" t="s">
        <v>1750</v>
      </c>
      <c r="E388">
        <v>37344</v>
      </c>
      <c r="F388" t="s">
        <v>38</v>
      </c>
      <c r="G388" t="s">
        <v>1751</v>
      </c>
      <c r="H388" t="s">
        <v>201</v>
      </c>
      <c r="I388" t="s">
        <v>41</v>
      </c>
      <c r="J388" t="s">
        <v>42</v>
      </c>
      <c r="K388">
        <v>200019603475881</v>
      </c>
      <c r="L388" s="2">
        <v>100000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 s="2">
        <v>11676.57</v>
      </c>
      <c r="W388" s="2">
        <v>2870</v>
      </c>
      <c r="X388" s="2">
        <v>3040</v>
      </c>
      <c r="Y388" s="2">
        <v>1715.46</v>
      </c>
      <c r="Z388">
        <v>0</v>
      </c>
      <c r="AA388" s="2">
        <v>63457.83</v>
      </c>
      <c r="AB388">
        <v>0</v>
      </c>
      <c r="AC388">
        <v>0</v>
      </c>
      <c r="AD388">
        <v>0</v>
      </c>
      <c r="AE388">
        <v>0</v>
      </c>
      <c r="AF388">
        <f t="shared" si="6"/>
        <v>0</v>
      </c>
      <c r="AG388">
        <f t="shared" si="6"/>
        <v>0</v>
      </c>
      <c r="AH388" s="2">
        <v>82759.86</v>
      </c>
      <c r="AI388" s="2">
        <v>17240.14</v>
      </c>
      <c r="AJ388">
        <v>0</v>
      </c>
      <c r="AK388" t="s">
        <v>50</v>
      </c>
      <c r="AL388" t="s">
        <v>44</v>
      </c>
      <c r="AM388" t="s">
        <v>44</v>
      </c>
    </row>
    <row r="389" spans="1:39">
      <c r="A389" t="s">
        <v>1752</v>
      </c>
      <c r="B389" t="s">
        <v>1753</v>
      </c>
      <c r="C389" t="s">
        <v>1754</v>
      </c>
      <c r="D389" t="s">
        <v>1755</v>
      </c>
      <c r="E389">
        <v>35328</v>
      </c>
      <c r="F389" t="s">
        <v>38</v>
      </c>
      <c r="G389" t="s">
        <v>1751</v>
      </c>
      <c r="H389" t="s">
        <v>1756</v>
      </c>
      <c r="I389" t="s">
        <v>41</v>
      </c>
      <c r="J389" t="s">
        <v>42</v>
      </c>
      <c r="K389">
        <v>200019603706883</v>
      </c>
      <c r="L389" s="2">
        <v>40000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185.33</v>
      </c>
      <c r="W389" s="2">
        <v>1148</v>
      </c>
      <c r="X389" s="2">
        <v>1216</v>
      </c>
      <c r="Y389" s="2">
        <v>1715.46</v>
      </c>
      <c r="Z389">
        <v>0</v>
      </c>
      <c r="AA389">
        <v>0</v>
      </c>
      <c r="AB389">
        <v>0</v>
      </c>
      <c r="AC389">
        <v>0</v>
      </c>
      <c r="AD389">
        <v>0</v>
      </c>
      <c r="AE389">
        <v>0</v>
      </c>
      <c r="AF389">
        <f t="shared" si="6"/>
        <v>0</v>
      </c>
      <c r="AG389">
        <f t="shared" si="6"/>
        <v>0</v>
      </c>
      <c r="AH389" s="2">
        <v>4264.79</v>
      </c>
      <c r="AI389" s="2">
        <v>35735.21</v>
      </c>
      <c r="AJ389">
        <v>0</v>
      </c>
      <c r="AK389" t="s">
        <v>43</v>
      </c>
      <c r="AL389" t="s">
        <v>44</v>
      </c>
      <c r="AM389" t="s">
        <v>44</v>
      </c>
    </row>
    <row r="390" spans="1:39">
      <c r="A390" t="s">
        <v>1757</v>
      </c>
      <c r="B390" t="s">
        <v>1758</v>
      </c>
      <c r="C390" t="s">
        <v>1759</v>
      </c>
      <c r="D390" t="s">
        <v>1760</v>
      </c>
      <c r="E390">
        <v>38555</v>
      </c>
      <c r="F390" t="s">
        <v>38</v>
      </c>
      <c r="G390" t="s">
        <v>1751</v>
      </c>
      <c r="H390" t="s">
        <v>1761</v>
      </c>
      <c r="I390" t="s">
        <v>41</v>
      </c>
      <c r="J390" t="s">
        <v>42</v>
      </c>
      <c r="K390">
        <v>200019605483183</v>
      </c>
      <c r="L390" s="2">
        <v>25000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717.5</v>
      </c>
      <c r="X390">
        <v>760</v>
      </c>
      <c r="Y390">
        <v>0</v>
      </c>
      <c r="Z390">
        <v>0</v>
      </c>
      <c r="AA390" s="2">
        <v>1500</v>
      </c>
      <c r="AB390">
        <v>0</v>
      </c>
      <c r="AC390">
        <v>0</v>
      </c>
      <c r="AD390">
        <v>0</v>
      </c>
      <c r="AE390">
        <v>0</v>
      </c>
      <c r="AF390">
        <f t="shared" si="6"/>
        <v>0</v>
      </c>
      <c r="AG390">
        <f t="shared" si="6"/>
        <v>0</v>
      </c>
      <c r="AH390" s="2">
        <v>2977.5</v>
      </c>
      <c r="AI390" s="2">
        <v>22022.5</v>
      </c>
      <c r="AJ390">
        <v>0</v>
      </c>
      <c r="AK390" t="s">
        <v>50</v>
      </c>
      <c r="AL390" t="s">
        <v>997</v>
      </c>
      <c r="AM390" t="s">
        <v>44</v>
      </c>
    </row>
    <row r="391" spans="1:39">
      <c r="A391" t="s">
        <v>1762</v>
      </c>
      <c r="B391" t="s">
        <v>1763</v>
      </c>
      <c r="C391" t="s">
        <v>1764</v>
      </c>
      <c r="D391" t="s">
        <v>1765</v>
      </c>
      <c r="E391">
        <v>37396</v>
      </c>
      <c r="F391" t="s">
        <v>38</v>
      </c>
      <c r="G391" t="s">
        <v>1766</v>
      </c>
      <c r="H391" t="s">
        <v>201</v>
      </c>
      <c r="I391" t="s">
        <v>41</v>
      </c>
      <c r="J391" t="s">
        <v>42</v>
      </c>
      <c r="K391">
        <v>200019603706885</v>
      </c>
      <c r="L391" s="2">
        <v>100000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 s="2">
        <v>11676.57</v>
      </c>
      <c r="W391" s="2">
        <v>2870</v>
      </c>
      <c r="X391" s="2">
        <v>3040</v>
      </c>
      <c r="Y391" s="2">
        <v>1715.46</v>
      </c>
      <c r="Z391">
        <v>0</v>
      </c>
      <c r="AA391">
        <v>500</v>
      </c>
      <c r="AB391">
        <v>0</v>
      </c>
      <c r="AC391">
        <v>0</v>
      </c>
      <c r="AD391">
        <v>0</v>
      </c>
      <c r="AE391">
        <v>0</v>
      </c>
      <c r="AF391">
        <f t="shared" si="6"/>
        <v>0</v>
      </c>
      <c r="AG391">
        <f t="shared" si="6"/>
        <v>0</v>
      </c>
      <c r="AH391" s="2">
        <v>19802.03</v>
      </c>
      <c r="AI391" s="2">
        <v>80197.97</v>
      </c>
      <c r="AJ391">
        <v>0</v>
      </c>
      <c r="AK391" t="s">
        <v>50</v>
      </c>
      <c r="AL391" t="s">
        <v>44</v>
      </c>
      <c r="AM391" t="s">
        <v>44</v>
      </c>
    </row>
    <row r="392" spans="1:39">
      <c r="A392" t="s">
        <v>1767</v>
      </c>
      <c r="B392" t="s">
        <v>1768</v>
      </c>
      <c r="C392" t="s">
        <v>1769</v>
      </c>
      <c r="D392" t="s">
        <v>1770</v>
      </c>
      <c r="E392">
        <v>39535</v>
      </c>
      <c r="F392" t="s">
        <v>38</v>
      </c>
      <c r="G392" t="s">
        <v>1766</v>
      </c>
      <c r="H392" t="s">
        <v>49</v>
      </c>
      <c r="I392" t="s">
        <v>41</v>
      </c>
      <c r="J392" t="s">
        <v>42</v>
      </c>
      <c r="K392">
        <v>200019606674066</v>
      </c>
      <c r="L392" s="2">
        <v>26000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746.2</v>
      </c>
      <c r="X392">
        <v>790.4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f t="shared" si="6"/>
        <v>0</v>
      </c>
      <c r="AG392">
        <f t="shared" si="6"/>
        <v>0</v>
      </c>
      <c r="AH392" s="2">
        <v>1536.6</v>
      </c>
      <c r="AI392" s="2">
        <v>24463.4</v>
      </c>
      <c r="AJ392">
        <v>0</v>
      </c>
      <c r="AK392" t="s">
        <v>43</v>
      </c>
      <c r="AL392" t="s">
        <v>663</v>
      </c>
      <c r="AM392" t="s">
        <v>44</v>
      </c>
    </row>
    <row r="393" spans="1:39">
      <c r="A393" t="s">
        <v>1771</v>
      </c>
      <c r="B393" t="s">
        <v>1772</v>
      </c>
      <c r="C393" t="s">
        <v>1773</v>
      </c>
      <c r="D393" t="s">
        <v>1774</v>
      </c>
      <c r="E393">
        <v>37803</v>
      </c>
      <c r="F393" t="s">
        <v>38</v>
      </c>
      <c r="G393" t="s">
        <v>1766</v>
      </c>
      <c r="H393" t="s">
        <v>139</v>
      </c>
      <c r="I393" t="s">
        <v>41</v>
      </c>
      <c r="J393" t="s">
        <v>42</v>
      </c>
      <c r="K393">
        <v>200019604431026</v>
      </c>
      <c r="L393" s="2">
        <v>36000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 s="2">
        <v>1033.2</v>
      </c>
      <c r="X393" s="2">
        <v>1094.4000000000001</v>
      </c>
      <c r="Y393" s="2">
        <v>1715.46</v>
      </c>
      <c r="Z393">
        <v>0</v>
      </c>
      <c r="AA393" s="2">
        <v>3000</v>
      </c>
      <c r="AB393">
        <v>0</v>
      </c>
      <c r="AC393">
        <v>0</v>
      </c>
      <c r="AD393">
        <v>0</v>
      </c>
      <c r="AE393">
        <v>0</v>
      </c>
      <c r="AF393">
        <f t="shared" si="6"/>
        <v>0</v>
      </c>
      <c r="AG393">
        <f t="shared" si="6"/>
        <v>0</v>
      </c>
      <c r="AH393" s="2">
        <v>6843.06</v>
      </c>
      <c r="AI393" s="2">
        <v>29156.94</v>
      </c>
      <c r="AJ393">
        <v>0</v>
      </c>
      <c r="AK393" t="s">
        <v>50</v>
      </c>
      <c r="AL393" t="s">
        <v>44</v>
      </c>
      <c r="AM393" t="s">
        <v>44</v>
      </c>
    </row>
    <row r="394" spans="1:39">
      <c r="A394" t="s">
        <v>1775</v>
      </c>
      <c r="B394" t="s">
        <v>1616</v>
      </c>
      <c r="C394" t="s">
        <v>1776</v>
      </c>
      <c r="D394" t="s">
        <v>1777</v>
      </c>
      <c r="E394">
        <v>30979</v>
      </c>
      <c r="F394" t="s">
        <v>38</v>
      </c>
      <c r="G394" t="s">
        <v>1778</v>
      </c>
      <c r="H394" t="s">
        <v>1779</v>
      </c>
      <c r="I394" t="s">
        <v>41</v>
      </c>
      <c r="J394" t="s">
        <v>42</v>
      </c>
      <c r="K394">
        <v>200019603822541</v>
      </c>
      <c r="L394" s="2">
        <v>50000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 s="2">
        <v>1854</v>
      </c>
      <c r="W394" s="2">
        <v>1435</v>
      </c>
      <c r="X394" s="2">
        <v>1520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f t="shared" si="6"/>
        <v>0</v>
      </c>
      <c r="AG394">
        <f t="shared" si="6"/>
        <v>0</v>
      </c>
      <c r="AH394" s="2">
        <v>4809</v>
      </c>
      <c r="AI394" s="2">
        <v>45191</v>
      </c>
      <c r="AJ394">
        <v>0</v>
      </c>
      <c r="AK394" t="s">
        <v>43</v>
      </c>
      <c r="AL394" t="s">
        <v>44</v>
      </c>
      <c r="AM394" t="s">
        <v>44</v>
      </c>
    </row>
    <row r="395" spans="1:39">
      <c r="A395" t="s">
        <v>1780</v>
      </c>
      <c r="B395" t="s">
        <v>1781</v>
      </c>
      <c r="C395" t="s">
        <v>1782</v>
      </c>
      <c r="D395" t="s">
        <v>1783</v>
      </c>
      <c r="E395">
        <v>23312</v>
      </c>
      <c r="F395" t="s">
        <v>38</v>
      </c>
      <c r="G395" t="s">
        <v>1784</v>
      </c>
      <c r="H395" t="s">
        <v>76</v>
      </c>
      <c r="I395" t="s">
        <v>41</v>
      </c>
      <c r="J395" t="s">
        <v>42</v>
      </c>
      <c r="K395">
        <v>200019603706911</v>
      </c>
      <c r="L395" s="2">
        <v>90000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 s="2">
        <v>9753.19</v>
      </c>
      <c r="W395" s="2">
        <v>2583</v>
      </c>
      <c r="X395" s="2">
        <v>2736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f t="shared" si="6"/>
        <v>0</v>
      </c>
      <c r="AG395">
        <f t="shared" si="6"/>
        <v>0</v>
      </c>
      <c r="AH395" s="2">
        <v>15072.19</v>
      </c>
      <c r="AI395" s="2">
        <v>74927.81</v>
      </c>
      <c r="AJ395">
        <v>0</v>
      </c>
      <c r="AK395" t="s">
        <v>43</v>
      </c>
      <c r="AL395" t="s">
        <v>44</v>
      </c>
      <c r="AM395" t="s">
        <v>44</v>
      </c>
    </row>
    <row r="396" spans="1:39">
      <c r="A396" t="s">
        <v>1785</v>
      </c>
      <c r="B396" t="s">
        <v>711</v>
      </c>
      <c r="C396" t="s">
        <v>1786</v>
      </c>
      <c r="D396" t="s">
        <v>1787</v>
      </c>
      <c r="E396">
        <v>38171</v>
      </c>
      <c r="F396" t="s">
        <v>38</v>
      </c>
      <c r="G396" t="s">
        <v>1788</v>
      </c>
      <c r="H396" t="s">
        <v>71</v>
      </c>
      <c r="I396" t="s">
        <v>41</v>
      </c>
      <c r="J396" t="s">
        <v>42</v>
      </c>
      <c r="K396">
        <v>200019604959611</v>
      </c>
      <c r="L396" s="2">
        <v>90000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 s="2">
        <v>9753.19</v>
      </c>
      <c r="W396" s="2">
        <v>2583</v>
      </c>
      <c r="X396" s="2">
        <v>2736</v>
      </c>
      <c r="Y396">
        <v>0</v>
      </c>
      <c r="Z396">
        <v>0</v>
      </c>
      <c r="AA396">
        <v>0</v>
      </c>
      <c r="AB396">
        <v>0</v>
      </c>
      <c r="AC396">
        <v>0</v>
      </c>
      <c r="AD396">
        <v>0</v>
      </c>
      <c r="AE396">
        <v>0</v>
      </c>
      <c r="AF396">
        <f t="shared" si="6"/>
        <v>0</v>
      </c>
      <c r="AG396">
        <f t="shared" si="6"/>
        <v>0</v>
      </c>
      <c r="AH396" s="2">
        <v>15072.19</v>
      </c>
      <c r="AI396" s="2">
        <v>74927.81</v>
      </c>
      <c r="AJ396">
        <v>0</v>
      </c>
      <c r="AK396" t="s">
        <v>43</v>
      </c>
      <c r="AL396" t="s">
        <v>44</v>
      </c>
      <c r="AM396" t="s">
        <v>44</v>
      </c>
    </row>
    <row r="397" spans="1:39">
      <c r="A397" t="s">
        <v>1789</v>
      </c>
      <c r="B397" t="s">
        <v>1790</v>
      </c>
      <c r="C397" t="s">
        <v>1791</v>
      </c>
      <c r="D397" t="s">
        <v>1792</v>
      </c>
      <c r="E397">
        <v>37646</v>
      </c>
      <c r="F397" t="s">
        <v>38</v>
      </c>
      <c r="G397" t="s">
        <v>1788</v>
      </c>
      <c r="H397" t="s">
        <v>1793</v>
      </c>
      <c r="I397" t="s">
        <v>41</v>
      </c>
      <c r="J397" t="s">
        <v>42</v>
      </c>
      <c r="K397">
        <v>200019604094995</v>
      </c>
      <c r="L397" s="2">
        <v>90000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 s="2">
        <v>9753.19</v>
      </c>
      <c r="W397" s="2">
        <v>2583</v>
      </c>
      <c r="X397" s="2">
        <v>2736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f t="shared" si="6"/>
        <v>0</v>
      </c>
      <c r="AG397">
        <f t="shared" si="6"/>
        <v>0</v>
      </c>
      <c r="AH397" s="2">
        <v>15072.19</v>
      </c>
      <c r="AI397" s="2">
        <v>74927.81</v>
      </c>
      <c r="AJ397">
        <v>0</v>
      </c>
      <c r="AK397" t="s">
        <v>50</v>
      </c>
      <c r="AL397" t="s">
        <v>44</v>
      </c>
      <c r="AM397" t="s">
        <v>44</v>
      </c>
    </row>
    <row r="398" spans="1:39">
      <c r="A398" t="s">
        <v>1794</v>
      </c>
      <c r="B398" t="s">
        <v>1664</v>
      </c>
      <c r="C398" t="s">
        <v>1795</v>
      </c>
      <c r="D398" t="s">
        <v>1796</v>
      </c>
      <c r="E398">
        <v>35510</v>
      </c>
      <c r="F398" t="s">
        <v>38</v>
      </c>
      <c r="G398" t="s">
        <v>1788</v>
      </c>
      <c r="H398" t="s">
        <v>453</v>
      </c>
      <c r="I398" t="s">
        <v>41</v>
      </c>
      <c r="J398" t="s">
        <v>42</v>
      </c>
      <c r="K398">
        <v>200019602029676</v>
      </c>
      <c r="L398" s="2">
        <v>190000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 s="2">
        <v>33275.69</v>
      </c>
      <c r="W398" s="2">
        <v>5453</v>
      </c>
      <c r="X398" s="2">
        <v>5776</v>
      </c>
      <c r="Y398">
        <v>0</v>
      </c>
      <c r="Z398">
        <v>0</v>
      </c>
      <c r="AA398" s="2">
        <v>57787.55</v>
      </c>
      <c r="AB398">
        <v>0</v>
      </c>
      <c r="AC398">
        <v>0</v>
      </c>
      <c r="AD398">
        <v>0</v>
      </c>
      <c r="AE398">
        <v>0</v>
      </c>
      <c r="AF398">
        <f t="shared" si="6"/>
        <v>0</v>
      </c>
      <c r="AG398">
        <f t="shared" si="6"/>
        <v>0</v>
      </c>
      <c r="AH398" s="2">
        <v>102292.24</v>
      </c>
      <c r="AI398" s="2">
        <v>87707.76</v>
      </c>
      <c r="AJ398">
        <v>0</v>
      </c>
      <c r="AK398" t="s">
        <v>43</v>
      </c>
      <c r="AL398" t="s">
        <v>44</v>
      </c>
      <c r="AM398" t="s">
        <v>44</v>
      </c>
    </row>
    <row r="399" spans="1:39">
      <c r="A399" t="s">
        <v>1797</v>
      </c>
      <c r="B399" t="s">
        <v>1798</v>
      </c>
      <c r="C399" t="s">
        <v>1799</v>
      </c>
      <c r="D399" t="s">
        <v>1800</v>
      </c>
      <c r="E399">
        <v>27951</v>
      </c>
      <c r="F399" t="s">
        <v>38</v>
      </c>
      <c r="G399" t="s">
        <v>1788</v>
      </c>
      <c r="H399" t="s">
        <v>1801</v>
      </c>
      <c r="I399" t="s">
        <v>41</v>
      </c>
      <c r="J399" t="s">
        <v>42</v>
      </c>
      <c r="K399">
        <v>200019603436234</v>
      </c>
      <c r="L399" s="2">
        <v>100000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 s="2">
        <v>12105.44</v>
      </c>
      <c r="W399" s="2">
        <v>2870</v>
      </c>
      <c r="X399" s="2">
        <v>3040</v>
      </c>
      <c r="Y399">
        <v>0</v>
      </c>
      <c r="Z399">
        <v>0</v>
      </c>
      <c r="AA399" s="2">
        <v>10000</v>
      </c>
      <c r="AB399">
        <v>0</v>
      </c>
      <c r="AC399">
        <v>0</v>
      </c>
      <c r="AD399">
        <v>0</v>
      </c>
      <c r="AE399">
        <v>0</v>
      </c>
      <c r="AF399">
        <f t="shared" si="6"/>
        <v>0</v>
      </c>
      <c r="AG399">
        <f t="shared" si="6"/>
        <v>0</v>
      </c>
      <c r="AH399" s="2">
        <v>28015.439999999999</v>
      </c>
      <c r="AI399" s="2">
        <v>71984.56</v>
      </c>
      <c r="AJ399">
        <v>0</v>
      </c>
      <c r="AK399" t="s">
        <v>43</v>
      </c>
      <c r="AL399" t="s">
        <v>44</v>
      </c>
      <c r="AM399" t="s">
        <v>44</v>
      </c>
    </row>
    <row r="400" spans="1:39">
      <c r="A400" t="s">
        <v>1802</v>
      </c>
      <c r="B400" t="s">
        <v>1803</v>
      </c>
      <c r="C400" t="s">
        <v>1804</v>
      </c>
      <c r="D400" t="s">
        <v>1805</v>
      </c>
      <c r="E400">
        <v>22847</v>
      </c>
      <c r="F400" t="s">
        <v>38</v>
      </c>
      <c r="G400" t="s">
        <v>1806</v>
      </c>
      <c r="H400" t="s">
        <v>542</v>
      </c>
      <c r="I400" t="s">
        <v>41</v>
      </c>
      <c r="J400" t="s">
        <v>42</v>
      </c>
      <c r="K400">
        <v>200013200317531</v>
      </c>
      <c r="L400" s="2">
        <v>55000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 s="2">
        <v>2559.6799999999998</v>
      </c>
      <c r="W400" s="2">
        <v>1578.5</v>
      </c>
      <c r="X400" s="2">
        <v>1672</v>
      </c>
      <c r="Y400">
        <v>0</v>
      </c>
      <c r="Z400">
        <v>0</v>
      </c>
      <c r="AA400" s="2">
        <v>29941.74</v>
      </c>
      <c r="AB400">
        <v>150</v>
      </c>
      <c r="AC400">
        <v>0</v>
      </c>
      <c r="AD400">
        <v>0</v>
      </c>
      <c r="AE400">
        <v>0</v>
      </c>
      <c r="AF400">
        <f t="shared" si="6"/>
        <v>150</v>
      </c>
      <c r="AG400">
        <f t="shared" si="6"/>
        <v>150</v>
      </c>
      <c r="AH400" s="2">
        <v>35901.919999999998</v>
      </c>
      <c r="AI400" s="2">
        <v>19098.080000000002</v>
      </c>
      <c r="AJ400">
        <v>0</v>
      </c>
      <c r="AK400" t="s">
        <v>50</v>
      </c>
      <c r="AL400" t="s">
        <v>44</v>
      </c>
      <c r="AM400" t="s">
        <v>44</v>
      </c>
    </row>
    <row r="401" spans="1:39">
      <c r="A401" t="s">
        <v>1807</v>
      </c>
      <c r="B401" t="s">
        <v>621</v>
      </c>
      <c r="C401" t="s">
        <v>1808</v>
      </c>
      <c r="D401" t="s">
        <v>1809</v>
      </c>
      <c r="E401">
        <v>23524</v>
      </c>
      <c r="F401" t="s">
        <v>38</v>
      </c>
      <c r="G401" t="s">
        <v>1806</v>
      </c>
      <c r="H401" t="s">
        <v>1045</v>
      </c>
      <c r="I401" t="s">
        <v>41</v>
      </c>
      <c r="J401" t="s">
        <v>42</v>
      </c>
      <c r="K401">
        <v>200013200253912</v>
      </c>
      <c r="L401" s="2">
        <v>28000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803.6</v>
      </c>
      <c r="X401">
        <v>851.2</v>
      </c>
      <c r="Y401">
        <v>0</v>
      </c>
      <c r="Z401">
        <v>0</v>
      </c>
      <c r="AA401" s="2">
        <v>3793.87</v>
      </c>
      <c r="AB401">
        <v>0</v>
      </c>
      <c r="AC401">
        <v>0</v>
      </c>
      <c r="AD401">
        <v>0</v>
      </c>
      <c r="AE401">
        <v>0</v>
      </c>
      <c r="AF401">
        <f t="shared" si="6"/>
        <v>0</v>
      </c>
      <c r="AG401">
        <f t="shared" si="6"/>
        <v>0</v>
      </c>
      <c r="AH401" s="2">
        <v>5448.67</v>
      </c>
      <c r="AI401" s="2">
        <v>22551.33</v>
      </c>
      <c r="AJ401">
        <v>0</v>
      </c>
      <c r="AK401" t="s">
        <v>43</v>
      </c>
      <c r="AL401" t="s">
        <v>44</v>
      </c>
      <c r="AM401" t="s">
        <v>44</v>
      </c>
    </row>
    <row r="402" spans="1:39">
      <c r="A402" t="s">
        <v>1810</v>
      </c>
      <c r="B402" t="s">
        <v>1811</v>
      </c>
      <c r="C402" t="s">
        <v>1812</v>
      </c>
      <c r="D402" t="s">
        <v>1813</v>
      </c>
      <c r="E402">
        <v>35285</v>
      </c>
      <c r="F402" t="s">
        <v>38</v>
      </c>
      <c r="G402" t="s">
        <v>1806</v>
      </c>
      <c r="H402" t="s">
        <v>1814</v>
      </c>
      <c r="I402" t="s">
        <v>41</v>
      </c>
      <c r="J402" t="s">
        <v>42</v>
      </c>
      <c r="K402">
        <v>200019604431041</v>
      </c>
      <c r="L402" s="2">
        <v>36000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 s="2">
        <v>1033.2</v>
      </c>
      <c r="X402" s="2">
        <v>1094.4000000000001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f t="shared" si="6"/>
        <v>0</v>
      </c>
      <c r="AG402">
        <f t="shared" si="6"/>
        <v>0</v>
      </c>
      <c r="AH402" s="2">
        <v>2127.6</v>
      </c>
      <c r="AI402" s="2">
        <v>33872.400000000001</v>
      </c>
      <c r="AJ402">
        <v>0</v>
      </c>
      <c r="AK402" t="s">
        <v>43</v>
      </c>
      <c r="AL402" t="s">
        <v>44</v>
      </c>
      <c r="AM402" t="s">
        <v>44</v>
      </c>
    </row>
    <row r="403" spans="1:39">
      <c r="A403" t="s">
        <v>1815</v>
      </c>
      <c r="B403" t="s">
        <v>1816</v>
      </c>
      <c r="C403" t="s">
        <v>1817</v>
      </c>
      <c r="D403" t="s">
        <v>1818</v>
      </c>
      <c r="E403">
        <v>37477</v>
      </c>
      <c r="F403" t="s">
        <v>38</v>
      </c>
      <c r="G403" t="s">
        <v>1806</v>
      </c>
      <c r="H403" t="s">
        <v>1819</v>
      </c>
      <c r="I403" t="s">
        <v>41</v>
      </c>
      <c r="J403" t="s">
        <v>42</v>
      </c>
      <c r="K403">
        <v>200019603790527</v>
      </c>
      <c r="L403" s="2">
        <v>60000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 s="2">
        <v>3486.65</v>
      </c>
      <c r="W403" s="2">
        <v>1722</v>
      </c>
      <c r="X403" s="2">
        <v>1824</v>
      </c>
      <c r="Y403">
        <v>0</v>
      </c>
      <c r="Z403">
        <v>748.03</v>
      </c>
      <c r="AA403" s="2">
        <v>7308.49</v>
      </c>
      <c r="AB403">
        <v>100</v>
      </c>
      <c r="AC403">
        <v>0</v>
      </c>
      <c r="AD403">
        <v>0</v>
      </c>
      <c r="AE403">
        <v>0</v>
      </c>
      <c r="AF403">
        <f t="shared" si="6"/>
        <v>100</v>
      </c>
      <c r="AG403">
        <f t="shared" si="6"/>
        <v>100</v>
      </c>
      <c r="AH403" s="2">
        <v>15189.17</v>
      </c>
      <c r="AI403" s="2">
        <v>44810.83</v>
      </c>
      <c r="AJ403">
        <v>0</v>
      </c>
      <c r="AK403" t="s">
        <v>50</v>
      </c>
      <c r="AL403" t="s">
        <v>44</v>
      </c>
      <c r="AM403" t="s">
        <v>44</v>
      </c>
    </row>
    <row r="404" spans="1:39">
      <c r="A404" t="s">
        <v>1820</v>
      </c>
      <c r="B404" t="s">
        <v>1363</v>
      </c>
      <c r="C404" t="s">
        <v>1821</v>
      </c>
      <c r="D404" t="s">
        <v>1822</v>
      </c>
      <c r="E404">
        <v>37843</v>
      </c>
      <c r="F404" t="s">
        <v>38</v>
      </c>
      <c r="G404" t="s">
        <v>1806</v>
      </c>
      <c r="H404" t="s">
        <v>139</v>
      </c>
      <c r="I404" t="s">
        <v>41</v>
      </c>
      <c r="J404" t="s">
        <v>42</v>
      </c>
      <c r="K404">
        <v>200019604546401</v>
      </c>
      <c r="L404" s="2">
        <v>36000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 s="2">
        <v>1033.2</v>
      </c>
      <c r="X404" s="2">
        <v>1094.4000000000001</v>
      </c>
      <c r="Y404">
        <v>0</v>
      </c>
      <c r="Z404">
        <v>0</v>
      </c>
      <c r="AA404" s="2">
        <v>3536.63</v>
      </c>
      <c r="AB404">
        <v>0</v>
      </c>
      <c r="AC404">
        <v>0</v>
      </c>
      <c r="AD404">
        <v>0</v>
      </c>
      <c r="AE404">
        <v>0</v>
      </c>
      <c r="AF404">
        <f t="shared" si="6"/>
        <v>0</v>
      </c>
      <c r="AG404">
        <f t="shared" si="6"/>
        <v>0</v>
      </c>
      <c r="AH404" s="2">
        <v>5664.23</v>
      </c>
      <c r="AI404" s="2">
        <v>30335.77</v>
      </c>
      <c r="AJ404">
        <v>0</v>
      </c>
      <c r="AK404" t="s">
        <v>50</v>
      </c>
      <c r="AL404" t="s">
        <v>44</v>
      </c>
      <c r="AM404" t="s">
        <v>44</v>
      </c>
    </row>
    <row r="405" spans="1:39">
      <c r="A405" t="s">
        <v>1823</v>
      </c>
      <c r="B405" t="s">
        <v>1824</v>
      </c>
      <c r="C405" t="s">
        <v>1825</v>
      </c>
      <c r="D405" t="s">
        <v>1826</v>
      </c>
      <c r="E405">
        <v>37470</v>
      </c>
      <c r="F405" t="s">
        <v>38</v>
      </c>
      <c r="G405" t="s">
        <v>1806</v>
      </c>
      <c r="H405" t="s">
        <v>1827</v>
      </c>
      <c r="I405" t="s">
        <v>41</v>
      </c>
      <c r="J405" t="s">
        <v>42</v>
      </c>
      <c r="K405">
        <v>200019603789285</v>
      </c>
      <c r="L405" s="2">
        <v>85000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 s="2">
        <v>8577.06</v>
      </c>
      <c r="W405" s="2">
        <v>2439.5</v>
      </c>
      <c r="X405" s="2">
        <v>2584</v>
      </c>
      <c r="Y405">
        <v>0</v>
      </c>
      <c r="Z405">
        <v>0</v>
      </c>
      <c r="AA405" s="2">
        <v>7680</v>
      </c>
      <c r="AB405">
        <v>0</v>
      </c>
      <c r="AC405">
        <v>0</v>
      </c>
      <c r="AD405">
        <v>0</v>
      </c>
      <c r="AE405">
        <v>0</v>
      </c>
      <c r="AF405">
        <f t="shared" si="6"/>
        <v>0</v>
      </c>
      <c r="AG405">
        <f t="shared" si="6"/>
        <v>0</v>
      </c>
      <c r="AH405" s="2">
        <v>21280.560000000001</v>
      </c>
      <c r="AI405" s="2">
        <v>63719.44</v>
      </c>
      <c r="AJ405">
        <v>0</v>
      </c>
      <c r="AK405" t="s">
        <v>43</v>
      </c>
      <c r="AL405" t="s">
        <v>44</v>
      </c>
      <c r="AM405" t="s">
        <v>44</v>
      </c>
    </row>
    <row r="406" spans="1:39">
      <c r="A406" t="s">
        <v>1828</v>
      </c>
      <c r="B406" t="s">
        <v>1829</v>
      </c>
      <c r="C406" t="s">
        <v>1830</v>
      </c>
      <c r="D406" t="s">
        <v>1831</v>
      </c>
      <c r="E406">
        <v>38175</v>
      </c>
      <c r="F406" t="s">
        <v>38</v>
      </c>
      <c r="G406" t="s">
        <v>1806</v>
      </c>
      <c r="H406" t="s">
        <v>49</v>
      </c>
      <c r="I406" t="s">
        <v>41</v>
      </c>
      <c r="J406" t="s">
        <v>42</v>
      </c>
      <c r="K406">
        <v>200019604959614</v>
      </c>
      <c r="L406" s="2">
        <v>30000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861</v>
      </c>
      <c r="X406">
        <v>912</v>
      </c>
      <c r="Y406">
        <v>0</v>
      </c>
      <c r="Z406">
        <v>0</v>
      </c>
      <c r="AA406" s="2">
        <v>6002.86</v>
      </c>
      <c r="AB406">
        <v>0</v>
      </c>
      <c r="AC406">
        <v>0</v>
      </c>
      <c r="AD406">
        <v>0</v>
      </c>
      <c r="AE406">
        <v>0</v>
      </c>
      <c r="AF406">
        <f t="shared" si="6"/>
        <v>0</v>
      </c>
      <c r="AG406">
        <f t="shared" si="6"/>
        <v>0</v>
      </c>
      <c r="AH406" s="2">
        <v>7775.86</v>
      </c>
      <c r="AI406" s="2">
        <v>22224.14</v>
      </c>
      <c r="AJ406">
        <v>0</v>
      </c>
      <c r="AK406" t="s">
        <v>43</v>
      </c>
      <c r="AL406" t="s">
        <v>44</v>
      </c>
      <c r="AM406" t="s">
        <v>44</v>
      </c>
    </row>
    <row r="407" spans="1:39">
      <c r="A407" t="s">
        <v>1832</v>
      </c>
      <c r="B407" t="s">
        <v>1833</v>
      </c>
      <c r="C407" t="s">
        <v>1834</v>
      </c>
      <c r="D407" t="s">
        <v>1835</v>
      </c>
      <c r="E407">
        <v>37860</v>
      </c>
      <c r="F407" t="s">
        <v>38</v>
      </c>
      <c r="G407" t="s">
        <v>1806</v>
      </c>
      <c r="H407" t="s">
        <v>830</v>
      </c>
      <c r="I407" t="s">
        <v>41</v>
      </c>
      <c r="J407" t="s">
        <v>42</v>
      </c>
      <c r="K407">
        <v>200019604546411</v>
      </c>
      <c r="L407" s="2">
        <v>100000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 s="2">
        <v>11247.71</v>
      </c>
      <c r="W407" s="2">
        <v>2870</v>
      </c>
      <c r="X407" s="2">
        <v>3040</v>
      </c>
      <c r="Y407" s="2">
        <v>3430.92</v>
      </c>
      <c r="Z407">
        <v>0</v>
      </c>
      <c r="AA407" s="2">
        <v>13157.43</v>
      </c>
      <c r="AB407">
        <v>0</v>
      </c>
      <c r="AC407">
        <v>0</v>
      </c>
      <c r="AD407">
        <v>0</v>
      </c>
      <c r="AE407">
        <v>0</v>
      </c>
      <c r="AF407">
        <f t="shared" si="6"/>
        <v>0</v>
      </c>
      <c r="AG407">
        <f t="shared" si="6"/>
        <v>0</v>
      </c>
      <c r="AH407" s="2">
        <v>33746.06</v>
      </c>
      <c r="AI407" s="2">
        <v>66253.94</v>
      </c>
      <c r="AJ407">
        <v>0</v>
      </c>
      <c r="AK407" t="s">
        <v>43</v>
      </c>
      <c r="AL407" t="s">
        <v>44</v>
      </c>
      <c r="AM407" t="s">
        <v>44</v>
      </c>
    </row>
    <row r="408" spans="1:39">
      <c r="A408" t="s">
        <v>1836</v>
      </c>
      <c r="B408" t="s">
        <v>1837</v>
      </c>
      <c r="C408" t="s">
        <v>1838</v>
      </c>
      <c r="D408" t="s">
        <v>1839</v>
      </c>
      <c r="E408">
        <v>4271</v>
      </c>
      <c r="F408" t="s">
        <v>38</v>
      </c>
      <c r="G408" t="s">
        <v>1806</v>
      </c>
      <c r="H408" t="s">
        <v>1045</v>
      </c>
      <c r="I408" t="s">
        <v>41</v>
      </c>
      <c r="J408" t="s">
        <v>42</v>
      </c>
      <c r="K408">
        <v>200013200259039</v>
      </c>
      <c r="L408" s="2">
        <v>30000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861</v>
      </c>
      <c r="X408">
        <v>912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f t="shared" si="6"/>
        <v>0</v>
      </c>
      <c r="AG408">
        <f t="shared" si="6"/>
        <v>0</v>
      </c>
      <c r="AH408" s="2">
        <v>1773</v>
      </c>
      <c r="AI408" s="2">
        <v>28227</v>
      </c>
      <c r="AJ408">
        <v>0</v>
      </c>
      <c r="AK408" t="s">
        <v>50</v>
      </c>
      <c r="AL408" t="s">
        <v>44</v>
      </c>
      <c r="AM408" t="s">
        <v>44</v>
      </c>
    </row>
    <row r="409" spans="1:39">
      <c r="A409" t="s">
        <v>1840</v>
      </c>
      <c r="B409" t="s">
        <v>1841</v>
      </c>
      <c r="C409" t="s">
        <v>1842</v>
      </c>
      <c r="D409" t="s">
        <v>1843</v>
      </c>
      <c r="E409">
        <v>38454</v>
      </c>
      <c r="F409" t="s">
        <v>38</v>
      </c>
      <c r="G409" t="s">
        <v>1806</v>
      </c>
      <c r="H409" t="s">
        <v>1844</v>
      </c>
      <c r="I409" t="s">
        <v>41</v>
      </c>
      <c r="J409" t="s">
        <v>42</v>
      </c>
      <c r="K409">
        <v>200019605266781</v>
      </c>
      <c r="L409" s="2">
        <v>30000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861</v>
      </c>
      <c r="X409">
        <v>912</v>
      </c>
      <c r="Y409">
        <v>0</v>
      </c>
      <c r="Z409">
        <v>0</v>
      </c>
      <c r="AA409" s="2">
        <v>1680</v>
      </c>
      <c r="AB409">
        <v>0</v>
      </c>
      <c r="AC409">
        <v>0</v>
      </c>
      <c r="AD409">
        <v>0</v>
      </c>
      <c r="AE409">
        <v>0</v>
      </c>
      <c r="AF409">
        <f t="shared" si="6"/>
        <v>0</v>
      </c>
      <c r="AG409">
        <f t="shared" si="6"/>
        <v>0</v>
      </c>
      <c r="AH409" s="2">
        <v>3453</v>
      </c>
      <c r="AI409" s="2">
        <v>26547</v>
      </c>
      <c r="AJ409">
        <v>0</v>
      </c>
      <c r="AK409" t="s">
        <v>43</v>
      </c>
      <c r="AL409" t="s">
        <v>297</v>
      </c>
      <c r="AM409" t="s">
        <v>44</v>
      </c>
    </row>
    <row r="410" spans="1:39">
      <c r="A410" t="s">
        <v>1845</v>
      </c>
      <c r="B410" t="s">
        <v>1846</v>
      </c>
      <c r="C410" t="s">
        <v>1847</v>
      </c>
      <c r="D410" t="s">
        <v>1848</v>
      </c>
      <c r="E410">
        <v>37500</v>
      </c>
      <c r="F410" t="s">
        <v>38</v>
      </c>
      <c r="G410" t="s">
        <v>1806</v>
      </c>
      <c r="H410" t="s">
        <v>542</v>
      </c>
      <c r="I410" t="s">
        <v>41</v>
      </c>
      <c r="J410" t="s">
        <v>42</v>
      </c>
      <c r="K410">
        <v>200019603822558</v>
      </c>
      <c r="L410" s="2">
        <v>55000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 s="2">
        <v>2559.6799999999998</v>
      </c>
      <c r="W410" s="2">
        <v>1578.5</v>
      </c>
      <c r="X410" s="2">
        <v>1672</v>
      </c>
      <c r="Y410">
        <v>0</v>
      </c>
      <c r="Z410">
        <v>0</v>
      </c>
      <c r="AA410" s="2">
        <v>2100</v>
      </c>
      <c r="AB410">
        <v>0</v>
      </c>
      <c r="AC410">
        <v>0</v>
      </c>
      <c r="AD410">
        <v>0</v>
      </c>
      <c r="AE410">
        <v>0</v>
      </c>
      <c r="AF410">
        <f t="shared" si="6"/>
        <v>0</v>
      </c>
      <c r="AG410">
        <f t="shared" si="6"/>
        <v>0</v>
      </c>
      <c r="AH410" s="2">
        <v>7910.18</v>
      </c>
      <c r="AI410" s="2">
        <v>47089.82</v>
      </c>
      <c r="AJ410">
        <v>0</v>
      </c>
      <c r="AK410" t="s">
        <v>43</v>
      </c>
      <c r="AL410" t="s">
        <v>44</v>
      </c>
      <c r="AM410" t="s">
        <v>44</v>
      </c>
    </row>
    <row r="411" spans="1:39">
      <c r="A411" t="s">
        <v>1849</v>
      </c>
      <c r="B411" t="s">
        <v>1850</v>
      </c>
      <c r="C411" t="s">
        <v>1851</v>
      </c>
      <c r="D411" t="s">
        <v>1852</v>
      </c>
      <c r="E411">
        <v>37793</v>
      </c>
      <c r="F411" t="s">
        <v>38</v>
      </c>
      <c r="G411" t="s">
        <v>1806</v>
      </c>
      <c r="H411" t="s">
        <v>49</v>
      </c>
      <c r="I411" t="s">
        <v>41</v>
      </c>
      <c r="J411" t="s">
        <v>42</v>
      </c>
      <c r="K411">
        <v>200019604431034</v>
      </c>
      <c r="L411" s="2">
        <v>30000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861</v>
      </c>
      <c r="X411">
        <v>912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f t="shared" si="6"/>
        <v>0</v>
      </c>
      <c r="AG411">
        <f t="shared" si="6"/>
        <v>0</v>
      </c>
      <c r="AH411" s="2">
        <v>1773</v>
      </c>
      <c r="AI411" s="2">
        <v>28227</v>
      </c>
      <c r="AJ411">
        <v>0</v>
      </c>
      <c r="AK411" t="s">
        <v>43</v>
      </c>
      <c r="AL411" t="s">
        <v>44</v>
      </c>
      <c r="AM411" t="s">
        <v>44</v>
      </c>
    </row>
    <row r="412" spans="1:39">
      <c r="A412" t="s">
        <v>1853</v>
      </c>
      <c r="B412" t="s">
        <v>1854</v>
      </c>
      <c r="C412" t="s">
        <v>1855</v>
      </c>
      <c r="D412" t="s">
        <v>1856</v>
      </c>
      <c r="E412">
        <v>37496</v>
      </c>
      <c r="F412" t="s">
        <v>38</v>
      </c>
      <c r="G412" t="s">
        <v>1806</v>
      </c>
      <c r="H412" t="s">
        <v>1814</v>
      </c>
      <c r="I412" t="s">
        <v>41</v>
      </c>
      <c r="J412" t="s">
        <v>42</v>
      </c>
      <c r="K412">
        <v>200019603822543</v>
      </c>
      <c r="L412" s="2">
        <v>40000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185.33</v>
      </c>
      <c r="W412" s="2">
        <v>1148</v>
      </c>
      <c r="X412" s="2">
        <v>1216</v>
      </c>
      <c r="Y412" s="2">
        <v>1715.46</v>
      </c>
      <c r="Z412">
        <v>0</v>
      </c>
      <c r="AA412" s="2">
        <v>1000</v>
      </c>
      <c r="AB412">
        <v>0</v>
      </c>
      <c r="AC412">
        <v>0</v>
      </c>
      <c r="AD412">
        <v>0</v>
      </c>
      <c r="AE412">
        <v>0</v>
      </c>
      <c r="AF412">
        <f t="shared" si="6"/>
        <v>0</v>
      </c>
      <c r="AG412">
        <f t="shared" si="6"/>
        <v>0</v>
      </c>
      <c r="AH412" s="2">
        <v>5264.79</v>
      </c>
      <c r="AI412" s="2">
        <v>34735.21</v>
      </c>
      <c r="AJ412">
        <v>0</v>
      </c>
      <c r="AK412" t="s">
        <v>50</v>
      </c>
      <c r="AL412" t="s">
        <v>44</v>
      </c>
      <c r="AM412" t="s">
        <v>44</v>
      </c>
    </row>
    <row r="413" spans="1:39">
      <c r="A413" t="s">
        <v>1857</v>
      </c>
      <c r="B413" t="s">
        <v>1858</v>
      </c>
      <c r="C413" t="s">
        <v>1859</v>
      </c>
      <c r="D413" t="s">
        <v>1860</v>
      </c>
      <c r="E413">
        <v>8372</v>
      </c>
      <c r="F413" t="s">
        <v>38</v>
      </c>
      <c r="G413" t="s">
        <v>1806</v>
      </c>
      <c r="H413" t="s">
        <v>1861</v>
      </c>
      <c r="I413" t="s">
        <v>41</v>
      </c>
      <c r="J413" t="s">
        <v>42</v>
      </c>
      <c r="K413">
        <v>200013200259291</v>
      </c>
      <c r="L413" s="2">
        <v>55000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 s="2">
        <v>2559.6799999999998</v>
      </c>
      <c r="W413" s="2">
        <v>1578.5</v>
      </c>
      <c r="X413" s="2">
        <v>1672</v>
      </c>
      <c r="Y413">
        <v>0</v>
      </c>
      <c r="Z413">
        <v>0</v>
      </c>
      <c r="AA413" s="2">
        <v>3000</v>
      </c>
      <c r="AB413">
        <v>0</v>
      </c>
      <c r="AC413">
        <v>0</v>
      </c>
      <c r="AD413">
        <v>0</v>
      </c>
      <c r="AE413">
        <v>0</v>
      </c>
      <c r="AF413">
        <f t="shared" si="6"/>
        <v>0</v>
      </c>
      <c r="AG413">
        <f t="shared" si="6"/>
        <v>0</v>
      </c>
      <c r="AH413" s="2">
        <v>8810.18</v>
      </c>
      <c r="AI413" s="2">
        <v>46189.82</v>
      </c>
      <c r="AJ413">
        <v>0</v>
      </c>
      <c r="AK413" t="s">
        <v>50</v>
      </c>
      <c r="AL413" t="s">
        <v>44</v>
      </c>
      <c r="AM413" t="s">
        <v>44</v>
      </c>
    </row>
    <row r="414" spans="1:39">
      <c r="A414" t="s">
        <v>1862</v>
      </c>
      <c r="B414" t="s">
        <v>1863</v>
      </c>
      <c r="C414" t="s">
        <v>1864</v>
      </c>
      <c r="D414" t="s">
        <v>1865</v>
      </c>
      <c r="E414">
        <v>37487</v>
      </c>
      <c r="F414" t="s">
        <v>38</v>
      </c>
      <c r="G414" t="s">
        <v>1866</v>
      </c>
      <c r="H414" t="s">
        <v>49</v>
      </c>
      <c r="I414" t="s">
        <v>41</v>
      </c>
      <c r="J414" t="s">
        <v>42</v>
      </c>
      <c r="K414">
        <v>200019603822557</v>
      </c>
      <c r="L414" s="2">
        <v>30000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861</v>
      </c>
      <c r="X414">
        <v>912</v>
      </c>
      <c r="Y414">
        <v>0</v>
      </c>
      <c r="Z414">
        <v>0</v>
      </c>
      <c r="AA414" s="2">
        <v>4000</v>
      </c>
      <c r="AB414">
        <v>0</v>
      </c>
      <c r="AC414">
        <v>0</v>
      </c>
      <c r="AD414">
        <v>0</v>
      </c>
      <c r="AE414">
        <v>0</v>
      </c>
      <c r="AF414">
        <f t="shared" si="6"/>
        <v>0</v>
      </c>
      <c r="AG414">
        <f t="shared" si="6"/>
        <v>0</v>
      </c>
      <c r="AH414" s="2">
        <v>5773</v>
      </c>
      <c r="AI414" s="2">
        <v>24227</v>
      </c>
      <c r="AJ414">
        <v>0</v>
      </c>
      <c r="AK414" t="s">
        <v>43</v>
      </c>
      <c r="AL414" t="s">
        <v>44</v>
      </c>
      <c r="AM414" t="s">
        <v>44</v>
      </c>
    </row>
    <row r="415" spans="1:39">
      <c r="A415" t="s">
        <v>1867</v>
      </c>
      <c r="B415" t="s">
        <v>1868</v>
      </c>
      <c r="C415" t="s">
        <v>1869</v>
      </c>
      <c r="D415" t="s">
        <v>1870</v>
      </c>
      <c r="E415">
        <v>3491</v>
      </c>
      <c r="F415" t="s">
        <v>38</v>
      </c>
      <c r="G415" t="s">
        <v>1866</v>
      </c>
      <c r="H415" t="s">
        <v>49</v>
      </c>
      <c r="I415" t="s">
        <v>41</v>
      </c>
      <c r="J415" t="s">
        <v>42</v>
      </c>
      <c r="K415">
        <v>200013200259615</v>
      </c>
      <c r="L415" s="2">
        <v>35000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 s="2">
        <v>1004.5</v>
      </c>
      <c r="X415" s="2">
        <v>1064</v>
      </c>
      <c r="Y415">
        <v>0</v>
      </c>
      <c r="Z415">
        <v>0</v>
      </c>
      <c r="AA415" s="2">
        <v>1000</v>
      </c>
      <c r="AB415">
        <v>0</v>
      </c>
      <c r="AC415">
        <v>0</v>
      </c>
      <c r="AD415">
        <v>0</v>
      </c>
      <c r="AE415">
        <v>0</v>
      </c>
      <c r="AF415">
        <f t="shared" si="6"/>
        <v>0</v>
      </c>
      <c r="AG415">
        <f t="shared" si="6"/>
        <v>0</v>
      </c>
      <c r="AH415" s="2">
        <v>3068.5</v>
      </c>
      <c r="AI415" s="2">
        <v>31931.5</v>
      </c>
      <c r="AJ415">
        <v>0</v>
      </c>
      <c r="AK415" t="s">
        <v>43</v>
      </c>
      <c r="AL415" t="s">
        <v>44</v>
      </c>
      <c r="AM415" t="s">
        <v>44</v>
      </c>
    </row>
    <row r="416" spans="1:39">
      <c r="A416" t="s">
        <v>1871</v>
      </c>
      <c r="B416" t="s">
        <v>1872</v>
      </c>
      <c r="C416" t="s">
        <v>1873</v>
      </c>
      <c r="D416" t="s">
        <v>1874</v>
      </c>
      <c r="E416">
        <v>37494</v>
      </c>
      <c r="F416" t="s">
        <v>38</v>
      </c>
      <c r="G416" t="s">
        <v>1866</v>
      </c>
      <c r="H416" t="s">
        <v>1875</v>
      </c>
      <c r="I416" t="s">
        <v>41</v>
      </c>
      <c r="J416" t="s">
        <v>42</v>
      </c>
      <c r="K416">
        <v>200019603822542</v>
      </c>
      <c r="L416" s="2">
        <v>60000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 s="2">
        <v>3486.65</v>
      </c>
      <c r="W416" s="2">
        <v>1722</v>
      </c>
      <c r="X416" s="2">
        <v>1824</v>
      </c>
      <c r="Y416">
        <v>0</v>
      </c>
      <c r="Z416">
        <v>0</v>
      </c>
      <c r="AA416" s="2">
        <v>18268.099999999999</v>
      </c>
      <c r="AB416">
        <v>0</v>
      </c>
      <c r="AC416">
        <v>0</v>
      </c>
      <c r="AD416">
        <v>0</v>
      </c>
      <c r="AE416">
        <v>0</v>
      </c>
      <c r="AF416">
        <f t="shared" si="6"/>
        <v>0</v>
      </c>
      <c r="AG416">
        <f t="shared" si="6"/>
        <v>0</v>
      </c>
      <c r="AH416" s="2">
        <v>25300.75</v>
      </c>
      <c r="AI416" s="2">
        <v>34699.25</v>
      </c>
      <c r="AJ416">
        <v>0</v>
      </c>
      <c r="AK416" t="s">
        <v>43</v>
      </c>
      <c r="AL416" t="s">
        <v>44</v>
      </c>
      <c r="AM416" t="s">
        <v>44</v>
      </c>
    </row>
    <row r="417" spans="1:39">
      <c r="A417" t="s">
        <v>1876</v>
      </c>
      <c r="B417" t="s">
        <v>1877</v>
      </c>
      <c r="C417" t="s">
        <v>1878</v>
      </c>
      <c r="D417" t="s">
        <v>1879</v>
      </c>
      <c r="E417">
        <v>37550</v>
      </c>
      <c r="F417" t="s">
        <v>38</v>
      </c>
      <c r="G417" t="s">
        <v>1866</v>
      </c>
      <c r="H417" t="s">
        <v>139</v>
      </c>
      <c r="I417" t="s">
        <v>41</v>
      </c>
      <c r="J417" t="s">
        <v>42</v>
      </c>
      <c r="K417">
        <v>200019604005356</v>
      </c>
      <c r="L417" s="2">
        <v>40000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442.65</v>
      </c>
      <c r="W417" s="2">
        <v>1148</v>
      </c>
      <c r="X417" s="2">
        <v>1216</v>
      </c>
      <c r="Y417">
        <v>0</v>
      </c>
      <c r="Z417">
        <v>0</v>
      </c>
      <c r="AA417" s="2">
        <v>13417.5</v>
      </c>
      <c r="AB417">
        <v>0</v>
      </c>
      <c r="AC417">
        <v>0</v>
      </c>
      <c r="AD417">
        <v>0</v>
      </c>
      <c r="AE417">
        <v>0</v>
      </c>
      <c r="AF417">
        <f t="shared" si="6"/>
        <v>0</v>
      </c>
      <c r="AG417">
        <f t="shared" si="6"/>
        <v>0</v>
      </c>
      <c r="AH417" s="2">
        <v>16224.15</v>
      </c>
      <c r="AI417" s="2">
        <v>23775.85</v>
      </c>
      <c r="AJ417">
        <v>0</v>
      </c>
      <c r="AK417" t="s">
        <v>50</v>
      </c>
      <c r="AL417" t="s">
        <v>44</v>
      </c>
      <c r="AM417" t="s">
        <v>44</v>
      </c>
    </row>
    <row r="418" spans="1:39">
      <c r="A418" t="s">
        <v>1880</v>
      </c>
      <c r="B418" t="s">
        <v>1881</v>
      </c>
      <c r="C418" t="s">
        <v>1882</v>
      </c>
      <c r="D418" t="s">
        <v>1883</v>
      </c>
      <c r="E418">
        <v>40</v>
      </c>
      <c r="F418" t="s">
        <v>38</v>
      </c>
      <c r="G418" t="s">
        <v>1884</v>
      </c>
      <c r="H418" t="s">
        <v>1885</v>
      </c>
      <c r="I418" t="s">
        <v>41</v>
      </c>
      <c r="J418" t="s">
        <v>42</v>
      </c>
      <c r="K418">
        <v>200013200259123</v>
      </c>
      <c r="L418" s="2">
        <v>65000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 s="2">
        <v>4427.55</v>
      </c>
      <c r="W418" s="2">
        <v>1865.5</v>
      </c>
      <c r="X418" s="2">
        <v>1976</v>
      </c>
      <c r="Y418">
        <v>0</v>
      </c>
      <c r="Z418">
        <v>0</v>
      </c>
      <c r="AA418">
        <v>0</v>
      </c>
      <c r="AB418">
        <v>0</v>
      </c>
      <c r="AC418">
        <v>0</v>
      </c>
      <c r="AD418">
        <v>0</v>
      </c>
      <c r="AE418">
        <v>0</v>
      </c>
      <c r="AF418">
        <f t="shared" si="6"/>
        <v>0</v>
      </c>
      <c r="AG418">
        <f t="shared" si="6"/>
        <v>0</v>
      </c>
      <c r="AH418" s="2">
        <v>8269.0499999999993</v>
      </c>
      <c r="AI418" s="2">
        <v>56730.95</v>
      </c>
      <c r="AJ418">
        <v>0</v>
      </c>
      <c r="AK418" t="s">
        <v>43</v>
      </c>
      <c r="AL418" t="s">
        <v>44</v>
      </c>
      <c r="AM418" t="s">
        <v>44</v>
      </c>
    </row>
    <row r="419" spans="1:39">
      <c r="A419" t="s">
        <v>1886</v>
      </c>
      <c r="B419" t="s">
        <v>1887</v>
      </c>
      <c r="C419" t="s">
        <v>1888</v>
      </c>
      <c r="D419" t="s">
        <v>1889</v>
      </c>
      <c r="E419">
        <v>22523</v>
      </c>
      <c r="F419" t="s">
        <v>38</v>
      </c>
      <c r="G419" t="s">
        <v>1890</v>
      </c>
      <c r="H419" t="s">
        <v>201</v>
      </c>
      <c r="I419" t="s">
        <v>41</v>
      </c>
      <c r="J419" t="s">
        <v>42</v>
      </c>
      <c r="K419">
        <v>200019603543764</v>
      </c>
      <c r="L419" s="2">
        <v>100000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 s="2">
        <v>12105.44</v>
      </c>
      <c r="W419" s="2">
        <v>2870</v>
      </c>
      <c r="X419" s="2">
        <v>3040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312.7</v>
      </c>
      <c r="AF419">
        <f t="shared" si="6"/>
        <v>312.7</v>
      </c>
      <c r="AG419">
        <f t="shared" si="6"/>
        <v>312.7</v>
      </c>
      <c r="AH419" s="2">
        <v>18328.14</v>
      </c>
      <c r="AI419" s="2">
        <v>81671.86</v>
      </c>
      <c r="AJ419">
        <v>0</v>
      </c>
      <c r="AK419" t="s">
        <v>43</v>
      </c>
      <c r="AL419" t="s">
        <v>44</v>
      </c>
      <c r="AM419" t="s">
        <v>44</v>
      </c>
    </row>
    <row r="420" spans="1:39">
      <c r="A420" t="s">
        <v>1891</v>
      </c>
      <c r="B420" t="s">
        <v>1892</v>
      </c>
      <c r="C420" t="s">
        <v>1893</v>
      </c>
      <c r="D420" t="s">
        <v>1894</v>
      </c>
      <c r="E420">
        <v>37390</v>
      </c>
      <c r="F420" t="s">
        <v>38</v>
      </c>
      <c r="G420" t="s">
        <v>1895</v>
      </c>
      <c r="H420" t="s">
        <v>201</v>
      </c>
      <c r="I420" t="s">
        <v>41</v>
      </c>
      <c r="J420" t="s">
        <v>42</v>
      </c>
      <c r="K420">
        <v>200019603585106</v>
      </c>
      <c r="L420" s="2">
        <v>100000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 s="2">
        <v>12105.44</v>
      </c>
      <c r="W420" s="2">
        <v>2870</v>
      </c>
      <c r="X420" s="2">
        <v>3040</v>
      </c>
      <c r="Y420">
        <v>0</v>
      </c>
      <c r="Z420" s="2">
        <v>1947.6</v>
      </c>
      <c r="AA420" s="2">
        <v>48853.39</v>
      </c>
      <c r="AB420">
        <v>0</v>
      </c>
      <c r="AC420">
        <v>0</v>
      </c>
      <c r="AD420">
        <v>0</v>
      </c>
      <c r="AE420">
        <v>0</v>
      </c>
      <c r="AF420">
        <f t="shared" si="6"/>
        <v>0</v>
      </c>
      <c r="AG420">
        <f t="shared" si="6"/>
        <v>0</v>
      </c>
      <c r="AH420" s="2">
        <v>68816.429999999993</v>
      </c>
      <c r="AI420" s="2">
        <v>31183.57</v>
      </c>
      <c r="AJ420">
        <v>0</v>
      </c>
      <c r="AK420" t="s">
        <v>50</v>
      </c>
      <c r="AL420" t="s">
        <v>44</v>
      </c>
      <c r="AM420" t="s">
        <v>44</v>
      </c>
    </row>
    <row r="421" spans="1:39">
      <c r="A421" t="s">
        <v>1896</v>
      </c>
      <c r="B421" t="s">
        <v>1897</v>
      </c>
      <c r="C421" t="s">
        <v>1898</v>
      </c>
      <c r="D421" t="s">
        <v>1899</v>
      </c>
      <c r="E421">
        <v>4412</v>
      </c>
      <c r="F421" t="s">
        <v>38</v>
      </c>
      <c r="G421" t="s">
        <v>1895</v>
      </c>
      <c r="H421" t="s">
        <v>1045</v>
      </c>
      <c r="I421" t="s">
        <v>41</v>
      </c>
      <c r="J421" t="s">
        <v>42</v>
      </c>
      <c r="K421">
        <v>200013200258399</v>
      </c>
      <c r="L421" s="2">
        <v>26000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746.2</v>
      </c>
      <c r="X421">
        <v>790.4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f t="shared" si="6"/>
        <v>0</v>
      </c>
      <c r="AG421">
        <f t="shared" si="6"/>
        <v>0</v>
      </c>
      <c r="AH421" s="2">
        <v>1536.6</v>
      </c>
      <c r="AI421" s="2">
        <v>24463.4</v>
      </c>
      <c r="AJ421">
        <v>0</v>
      </c>
      <c r="AK421" t="s">
        <v>50</v>
      </c>
      <c r="AL421" t="s">
        <v>44</v>
      </c>
      <c r="AM421" t="s">
        <v>44</v>
      </c>
    </row>
    <row r="422" spans="1:39">
      <c r="A422" t="s">
        <v>1900</v>
      </c>
      <c r="B422" t="s">
        <v>1901</v>
      </c>
      <c r="C422" t="s">
        <v>1902</v>
      </c>
      <c r="D422" t="s">
        <v>1903</v>
      </c>
      <c r="E422">
        <v>38089</v>
      </c>
      <c r="F422" t="s">
        <v>38</v>
      </c>
      <c r="G422" t="s">
        <v>1904</v>
      </c>
      <c r="H422" t="s">
        <v>1045</v>
      </c>
      <c r="I422" t="s">
        <v>41</v>
      </c>
      <c r="J422" t="s">
        <v>42</v>
      </c>
      <c r="K422">
        <v>200019604821574</v>
      </c>
      <c r="L422" s="2">
        <v>26000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746.2</v>
      </c>
      <c r="X422">
        <v>790.4</v>
      </c>
      <c r="Y422">
        <v>0</v>
      </c>
      <c r="Z422">
        <v>0</v>
      </c>
      <c r="AA422" s="2">
        <v>6903.99</v>
      </c>
      <c r="AB422">
        <v>0</v>
      </c>
      <c r="AC422">
        <v>0</v>
      </c>
      <c r="AD422">
        <v>0</v>
      </c>
      <c r="AE422">
        <v>0</v>
      </c>
      <c r="AF422">
        <f t="shared" si="6"/>
        <v>0</v>
      </c>
      <c r="AG422">
        <f t="shared" si="6"/>
        <v>0</v>
      </c>
      <c r="AH422" s="2">
        <v>8440.59</v>
      </c>
      <c r="AI422" s="2">
        <v>17559.41</v>
      </c>
      <c r="AJ422">
        <v>0</v>
      </c>
      <c r="AK422" t="s">
        <v>50</v>
      </c>
      <c r="AL422" t="s">
        <v>44</v>
      </c>
      <c r="AM422" t="s">
        <v>44</v>
      </c>
    </row>
    <row r="423" spans="1:39">
      <c r="A423" t="s">
        <v>1905</v>
      </c>
      <c r="B423" t="s">
        <v>1906</v>
      </c>
      <c r="C423" t="s">
        <v>1907</v>
      </c>
      <c r="D423" t="s">
        <v>1908</v>
      </c>
      <c r="E423">
        <v>30999</v>
      </c>
      <c r="F423" t="s">
        <v>38</v>
      </c>
      <c r="G423" t="s">
        <v>1909</v>
      </c>
      <c r="H423" t="s">
        <v>360</v>
      </c>
      <c r="I423" t="s">
        <v>41</v>
      </c>
      <c r="J423" t="s">
        <v>42</v>
      </c>
      <c r="K423">
        <v>200013200526681</v>
      </c>
      <c r="L423" s="2">
        <v>150000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 s="2">
        <v>23866.69</v>
      </c>
      <c r="W423" s="2">
        <v>4305</v>
      </c>
      <c r="X423" s="2">
        <v>4560</v>
      </c>
      <c r="Y423">
        <v>0</v>
      </c>
      <c r="Z423">
        <v>0</v>
      </c>
      <c r="AA423" s="2">
        <v>1000</v>
      </c>
      <c r="AB423">
        <v>0</v>
      </c>
      <c r="AC423">
        <v>0</v>
      </c>
      <c r="AD423">
        <v>0</v>
      </c>
      <c r="AE423">
        <v>0</v>
      </c>
      <c r="AF423">
        <f t="shared" si="6"/>
        <v>0</v>
      </c>
      <c r="AG423">
        <f t="shared" si="6"/>
        <v>0</v>
      </c>
      <c r="AH423" s="2">
        <v>33731.69</v>
      </c>
      <c r="AI423" s="2">
        <v>116268.31</v>
      </c>
      <c r="AJ423">
        <v>0</v>
      </c>
      <c r="AK423" t="s">
        <v>43</v>
      </c>
      <c r="AL423" t="s">
        <v>44</v>
      </c>
      <c r="AM423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DD0-91AF-4F2D-A7E2-4FAC846E19CF}">
  <dimension ref="A1:EI435"/>
  <sheetViews>
    <sheetView tabSelected="1" workbookViewId="0">
      <selection sqref="A1:Q1"/>
    </sheetView>
  </sheetViews>
  <sheetFormatPr baseColWidth="10" defaultRowHeight="14.4"/>
  <cols>
    <col min="1" max="1" width="3.88671875" customWidth="1"/>
    <col min="2" max="2" width="21.88671875" customWidth="1"/>
    <col min="3" max="3" width="33.88671875" customWidth="1"/>
    <col min="4" max="4" width="38.6640625" style="36" customWidth="1"/>
    <col min="5" max="5" width="15.5546875" style="36" customWidth="1"/>
    <col min="6" max="6" width="9.5546875" style="36" customWidth="1"/>
    <col min="7" max="7" width="12.6640625" style="5" customWidth="1"/>
    <col min="8" max="8" width="12" customWidth="1"/>
    <col min="9" max="9" width="10.5546875" customWidth="1"/>
    <col min="10" max="10" width="9.88671875" customWidth="1"/>
    <col min="11" max="11" width="9.5546875" customWidth="1"/>
    <col min="12" max="12" width="9.109375" customWidth="1"/>
    <col min="13" max="13" width="11.6640625" customWidth="1"/>
    <col min="14" max="14" width="9.44140625" customWidth="1"/>
    <col min="15" max="15" width="8.88671875" customWidth="1"/>
    <col min="16" max="16" width="12.44140625" customWidth="1"/>
    <col min="17" max="17" width="15.33203125" customWidth="1"/>
    <col min="18" max="18" width="14.88671875" customWidth="1"/>
  </cols>
  <sheetData>
    <row r="1" spans="1:17" s="5" customFormat="1" ht="33.75" customHeight="1">
      <c r="A1" s="45" t="s">
        <v>1910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s="5" customFormat="1" ht="15" customHeight="1">
      <c r="A2" s="46" t="s">
        <v>1911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46" t="s">
        <v>1912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s="5" customFormat="1" ht="17.25" customHeight="1">
      <c r="A5" s="47" t="s">
        <v>1930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s="14" customFormat="1" ht="24.75" customHeight="1">
      <c r="A6" s="9" t="s">
        <v>1913</v>
      </c>
      <c r="B6" s="10" t="s">
        <v>1914</v>
      </c>
      <c r="C6" s="11" t="s">
        <v>1915</v>
      </c>
      <c r="D6" s="11" t="s">
        <v>1916</v>
      </c>
      <c r="E6" s="11" t="s">
        <v>1917</v>
      </c>
      <c r="F6" s="11" t="s">
        <v>31</v>
      </c>
      <c r="G6" s="12" t="s">
        <v>1918</v>
      </c>
      <c r="H6" s="13" t="s">
        <v>18</v>
      </c>
      <c r="I6" s="13" t="s">
        <v>19</v>
      </c>
      <c r="J6" s="13" t="s">
        <v>20</v>
      </c>
      <c r="K6" s="13" t="s">
        <v>1919</v>
      </c>
      <c r="L6" s="12" t="s">
        <v>1920</v>
      </c>
      <c r="M6" s="12" t="s">
        <v>1921</v>
      </c>
      <c r="N6" s="12" t="s">
        <v>26</v>
      </c>
      <c r="O6" s="12" t="s">
        <v>1922</v>
      </c>
      <c r="P6" s="12" t="s">
        <v>1923</v>
      </c>
      <c r="Q6" s="13" t="s">
        <v>1924</v>
      </c>
    </row>
    <row r="7" spans="1:17" s="17" customFormat="1" ht="18" customHeight="1">
      <c r="A7" s="15">
        <v>1</v>
      </c>
      <c r="B7" s="16" t="s">
        <v>39</v>
      </c>
      <c r="C7" s="16" t="s">
        <v>34</v>
      </c>
      <c r="D7" s="16" t="s">
        <v>40</v>
      </c>
      <c r="E7" s="16" t="s">
        <v>1932</v>
      </c>
      <c r="F7" s="16" t="str">
        <f>Hoja1!AK2</f>
        <v xml:space="preserve">Masculino </v>
      </c>
      <c r="G7" s="37">
        <f>Hoja1!L2</f>
        <v>25000</v>
      </c>
      <c r="H7" s="37">
        <v>0</v>
      </c>
      <c r="I7" s="37">
        <f>Hoja1!W2</f>
        <v>717.5</v>
      </c>
      <c r="J7" s="37">
        <f>Hoja1!X2</f>
        <v>760</v>
      </c>
      <c r="K7" s="37">
        <v>0</v>
      </c>
      <c r="L7" s="37">
        <v>0</v>
      </c>
      <c r="M7" s="37">
        <v>2000</v>
      </c>
      <c r="N7" s="38">
        <f>Hoja1!AD2</f>
        <v>0</v>
      </c>
      <c r="O7" s="37">
        <v>0</v>
      </c>
      <c r="P7" s="39">
        <f>Hoja1!AH2</f>
        <v>3477.5</v>
      </c>
      <c r="Q7" s="39">
        <f>Hoja1!AI2</f>
        <v>21522.5</v>
      </c>
    </row>
    <row r="8" spans="1:17" s="19" customFormat="1" ht="18" customHeight="1">
      <c r="A8" s="18">
        <v>2</v>
      </c>
      <c r="B8" s="16" t="s">
        <v>39</v>
      </c>
      <c r="C8" s="16" t="s">
        <v>45</v>
      </c>
      <c r="D8" s="16" t="s">
        <v>49</v>
      </c>
      <c r="E8" s="16" t="s">
        <v>1925</v>
      </c>
      <c r="F8" s="16" t="str">
        <f>Hoja1!AK3</f>
        <v xml:space="preserve">Femenino  </v>
      </c>
      <c r="G8" s="37">
        <f>Hoja1!L3</f>
        <v>30000</v>
      </c>
      <c r="H8" s="37">
        <v>0</v>
      </c>
      <c r="I8" s="37">
        <f>Hoja1!W3</f>
        <v>861</v>
      </c>
      <c r="J8" s="37">
        <f>Hoja1!X3</f>
        <v>912</v>
      </c>
      <c r="K8" s="37">
        <v>0</v>
      </c>
      <c r="L8" s="37">
        <v>0</v>
      </c>
      <c r="M8" s="37">
        <v>0</v>
      </c>
      <c r="N8" s="38">
        <f>Hoja1!AD3</f>
        <v>0</v>
      </c>
      <c r="O8" s="37">
        <v>200</v>
      </c>
      <c r="P8" s="39">
        <f>Hoja1!AH3</f>
        <v>1973</v>
      </c>
      <c r="Q8" s="39">
        <f>Hoja1!AI3</f>
        <v>28027</v>
      </c>
    </row>
    <row r="9" spans="1:17" s="17" customFormat="1" ht="18" customHeight="1">
      <c r="A9" s="15">
        <v>3</v>
      </c>
      <c r="B9" s="16" t="s">
        <v>39</v>
      </c>
      <c r="C9" s="16" t="s">
        <v>51</v>
      </c>
      <c r="D9" s="16" t="s">
        <v>55</v>
      </c>
      <c r="E9" s="16" t="s">
        <v>1932</v>
      </c>
      <c r="F9" s="16" t="str">
        <f>Hoja1!AK4</f>
        <v xml:space="preserve">Femenino  </v>
      </c>
      <c r="G9" s="37">
        <f>Hoja1!L4</f>
        <v>60000</v>
      </c>
      <c r="H9" s="37">
        <v>3486.65</v>
      </c>
      <c r="I9" s="37">
        <f>Hoja1!W4</f>
        <v>1722</v>
      </c>
      <c r="J9" s="37">
        <f>Hoja1!X4</f>
        <v>1824</v>
      </c>
      <c r="K9" s="37">
        <v>0</v>
      </c>
      <c r="L9" s="37">
        <v>0</v>
      </c>
      <c r="M9" s="37">
        <v>0</v>
      </c>
      <c r="N9" s="38">
        <f>Hoja1!AD4</f>
        <v>0</v>
      </c>
      <c r="O9" s="37">
        <v>0</v>
      </c>
      <c r="P9" s="39">
        <f>Hoja1!AH4</f>
        <v>7032.65</v>
      </c>
      <c r="Q9" s="39">
        <f>Hoja1!AI4</f>
        <v>52967.35</v>
      </c>
    </row>
    <row r="10" spans="1:17" s="17" customFormat="1" ht="18" customHeight="1">
      <c r="A10" s="15">
        <v>4</v>
      </c>
      <c r="B10" s="16" t="s">
        <v>60</v>
      </c>
      <c r="C10" s="16" t="s">
        <v>56</v>
      </c>
      <c r="D10" s="16" t="s">
        <v>61</v>
      </c>
      <c r="E10" s="16" t="s">
        <v>1932</v>
      </c>
      <c r="F10" s="16" t="str">
        <f>Hoja1!AK5</f>
        <v xml:space="preserve">Masculino </v>
      </c>
      <c r="G10" s="37">
        <f>Hoja1!L5</f>
        <v>300000</v>
      </c>
      <c r="H10" s="37">
        <v>59959.65</v>
      </c>
      <c r="I10" s="37">
        <f>Hoja1!W5</f>
        <v>8610</v>
      </c>
      <c r="J10" s="37">
        <f>Hoja1!X5</f>
        <v>5883.16</v>
      </c>
      <c r="K10" s="37">
        <v>0</v>
      </c>
      <c r="L10" s="37">
        <v>0</v>
      </c>
      <c r="M10" s="37">
        <v>22000</v>
      </c>
      <c r="N10" s="38">
        <f>Hoja1!AD5</f>
        <v>0</v>
      </c>
      <c r="O10" s="37">
        <v>0</v>
      </c>
      <c r="P10" s="39">
        <f>Hoja1!AH5</f>
        <v>96452.81</v>
      </c>
      <c r="Q10" s="39">
        <f>Hoja1!AI5</f>
        <v>203547.19</v>
      </c>
    </row>
    <row r="11" spans="1:17" s="17" customFormat="1" ht="18" customHeight="1">
      <c r="A11" s="15">
        <v>5</v>
      </c>
      <c r="B11" s="16" t="s">
        <v>60</v>
      </c>
      <c r="C11" s="16" t="s">
        <v>62</v>
      </c>
      <c r="D11" s="16" t="s">
        <v>49</v>
      </c>
      <c r="E11" s="16" t="s">
        <v>1932</v>
      </c>
      <c r="F11" s="16" t="str">
        <f>Hoja1!AK6</f>
        <v xml:space="preserve">Femenino  </v>
      </c>
      <c r="G11" s="37">
        <f>Hoja1!L6</f>
        <v>27000</v>
      </c>
      <c r="H11" s="37">
        <v>0</v>
      </c>
      <c r="I11" s="37">
        <f>Hoja1!W6</f>
        <v>774.9</v>
      </c>
      <c r="J11" s="37">
        <f>Hoja1!X6</f>
        <v>820.8</v>
      </c>
      <c r="K11" s="37">
        <v>0</v>
      </c>
      <c r="L11" s="37">
        <v>0</v>
      </c>
      <c r="M11" s="37">
        <v>0</v>
      </c>
      <c r="N11" s="38">
        <f>Hoja1!AD6</f>
        <v>0</v>
      </c>
      <c r="O11" s="37">
        <v>0</v>
      </c>
      <c r="P11" s="39">
        <f>Hoja1!AH6</f>
        <v>1595.7</v>
      </c>
      <c r="Q11" s="39">
        <f>Hoja1!AI6</f>
        <v>25404.3</v>
      </c>
    </row>
    <row r="12" spans="1:17" s="17" customFormat="1" ht="18" customHeight="1">
      <c r="A12" s="18">
        <v>6</v>
      </c>
      <c r="B12" s="16" t="s">
        <v>60</v>
      </c>
      <c r="C12" s="16" t="s">
        <v>67</v>
      </c>
      <c r="D12" s="16" t="s">
        <v>71</v>
      </c>
      <c r="E12" s="16" t="s">
        <v>1932</v>
      </c>
      <c r="F12" s="16" t="str">
        <f>Hoja1!AK7</f>
        <v xml:space="preserve">Masculino </v>
      </c>
      <c r="G12" s="37">
        <f>Hoja1!L7</f>
        <v>150000</v>
      </c>
      <c r="H12" s="37">
        <v>23866.69</v>
      </c>
      <c r="I12" s="37">
        <f>Hoja1!W7</f>
        <v>4305</v>
      </c>
      <c r="J12" s="37">
        <f>Hoja1!X7</f>
        <v>4560</v>
      </c>
      <c r="K12" s="37">
        <v>0</v>
      </c>
      <c r="L12" s="37">
        <v>0</v>
      </c>
      <c r="M12" s="37">
        <v>0</v>
      </c>
      <c r="N12" s="38">
        <f>Hoja1!AD7</f>
        <v>0</v>
      </c>
      <c r="O12" s="37">
        <v>0</v>
      </c>
      <c r="P12" s="39">
        <f>Hoja1!AH7</f>
        <v>32731.69</v>
      </c>
      <c r="Q12" s="39">
        <f>Hoja1!AI7</f>
        <v>117268.31</v>
      </c>
    </row>
    <row r="13" spans="1:17" s="17" customFormat="1" ht="18" customHeight="1">
      <c r="A13" s="15">
        <v>7</v>
      </c>
      <c r="B13" s="16" t="s">
        <v>60</v>
      </c>
      <c r="C13" s="16" t="s">
        <v>72</v>
      </c>
      <c r="D13" s="16" t="s">
        <v>76</v>
      </c>
      <c r="E13" s="16" t="s">
        <v>1932</v>
      </c>
      <c r="F13" s="16" t="str">
        <f>Hoja1!AK8</f>
        <v xml:space="preserve">Femenino  </v>
      </c>
      <c r="G13" s="37">
        <f>Hoja1!L8</f>
        <v>100000</v>
      </c>
      <c r="H13" s="37">
        <v>12105.44</v>
      </c>
      <c r="I13" s="37">
        <f>Hoja1!W8</f>
        <v>2870</v>
      </c>
      <c r="J13" s="37">
        <f>Hoja1!X8</f>
        <v>3040</v>
      </c>
      <c r="K13" s="37">
        <v>0</v>
      </c>
      <c r="L13" s="37">
        <v>1947.6</v>
      </c>
      <c r="M13" s="37">
        <v>6000</v>
      </c>
      <c r="N13" s="38">
        <f>Hoja1!AD8</f>
        <v>0</v>
      </c>
      <c r="O13" s="37">
        <v>0</v>
      </c>
      <c r="P13" s="39">
        <f>Hoja1!AH8</f>
        <v>25963.040000000001</v>
      </c>
      <c r="Q13" s="39">
        <f>Hoja1!AI8</f>
        <v>74036.960000000006</v>
      </c>
    </row>
    <row r="14" spans="1:17" s="17" customFormat="1" ht="18" customHeight="1">
      <c r="A14" s="15">
        <v>8</v>
      </c>
      <c r="B14" s="16" t="s">
        <v>60</v>
      </c>
      <c r="C14" s="16" t="s">
        <v>77</v>
      </c>
      <c r="D14" s="16" t="s">
        <v>81</v>
      </c>
      <c r="E14" s="16" t="s">
        <v>1932</v>
      </c>
      <c r="F14" s="16" t="str">
        <f>Hoja1!AK9</f>
        <v xml:space="preserve">Femenino  </v>
      </c>
      <c r="G14" s="37">
        <f>Hoja1!L9</f>
        <v>100000</v>
      </c>
      <c r="H14" s="37">
        <v>12105.44</v>
      </c>
      <c r="I14" s="37">
        <f>Hoja1!W9</f>
        <v>2870</v>
      </c>
      <c r="J14" s="37">
        <f>Hoja1!X9</f>
        <v>3040</v>
      </c>
      <c r="K14" s="37">
        <v>0</v>
      </c>
      <c r="L14" s="37">
        <v>1947.6</v>
      </c>
      <c r="M14" s="37">
        <v>7885.61</v>
      </c>
      <c r="N14" s="38">
        <f>Hoja1!AD9</f>
        <v>0</v>
      </c>
      <c r="O14" s="37">
        <v>0</v>
      </c>
      <c r="P14" s="39">
        <f>Hoja1!AH9</f>
        <v>27848.65</v>
      </c>
      <c r="Q14" s="39">
        <f>Hoja1!AI9</f>
        <v>72151.350000000006</v>
      </c>
    </row>
    <row r="15" spans="1:17" s="17" customFormat="1" ht="18" customHeight="1">
      <c r="A15" s="15">
        <v>9</v>
      </c>
      <c r="B15" s="16" t="s">
        <v>60</v>
      </c>
      <c r="C15" s="16" t="s">
        <v>82</v>
      </c>
      <c r="D15" s="16" t="s">
        <v>76</v>
      </c>
      <c r="E15" s="16" t="s">
        <v>1932</v>
      </c>
      <c r="F15" s="16" t="str">
        <f>Hoja1!AK10</f>
        <v xml:space="preserve">Masculino </v>
      </c>
      <c r="G15" s="37">
        <f>Hoja1!L10</f>
        <v>150000</v>
      </c>
      <c r="H15" s="37">
        <v>23866.69</v>
      </c>
      <c r="I15" s="37">
        <f>Hoja1!W10</f>
        <v>4305</v>
      </c>
      <c r="J15" s="37">
        <f>Hoja1!X10</f>
        <v>4560</v>
      </c>
      <c r="K15" s="37">
        <v>0</v>
      </c>
      <c r="L15" s="37">
        <v>0</v>
      </c>
      <c r="M15" s="37">
        <v>47764.37</v>
      </c>
      <c r="N15" s="38">
        <f>Hoja1!AD10</f>
        <v>0</v>
      </c>
      <c r="O15" s="37">
        <v>500</v>
      </c>
      <c r="P15" s="39">
        <f>Hoja1!AH10</f>
        <v>80996.06</v>
      </c>
      <c r="Q15" s="39">
        <f>Hoja1!AI10</f>
        <v>69003.94</v>
      </c>
    </row>
    <row r="16" spans="1:17" s="17" customFormat="1" ht="18" customHeight="1">
      <c r="A16" s="18">
        <v>10</v>
      </c>
      <c r="B16" s="16" t="s">
        <v>60</v>
      </c>
      <c r="C16" s="16" t="s">
        <v>86</v>
      </c>
      <c r="D16" s="16" t="s">
        <v>90</v>
      </c>
      <c r="E16" s="16" t="s">
        <v>1932</v>
      </c>
      <c r="F16" s="16" t="str">
        <f>Hoja1!AK11</f>
        <v xml:space="preserve">Femenino  </v>
      </c>
      <c r="G16" s="37">
        <f>Hoja1!L11</f>
        <v>140000</v>
      </c>
      <c r="H16" s="37">
        <v>21514.44</v>
      </c>
      <c r="I16" s="37">
        <f>Hoja1!W11</f>
        <v>4018</v>
      </c>
      <c r="J16" s="37">
        <f>Hoja1!X11</f>
        <v>4256</v>
      </c>
      <c r="K16" s="37">
        <v>0</v>
      </c>
      <c r="L16" s="37">
        <v>0</v>
      </c>
      <c r="M16" s="37">
        <v>0</v>
      </c>
      <c r="N16" s="38">
        <f>Hoja1!AD11</f>
        <v>0</v>
      </c>
      <c r="O16" s="37">
        <v>0</v>
      </c>
      <c r="P16" s="39">
        <f>Hoja1!AH11</f>
        <v>29788.44</v>
      </c>
      <c r="Q16" s="39">
        <f>Hoja1!AI11</f>
        <v>110211.56</v>
      </c>
    </row>
    <row r="17" spans="1:17" s="17" customFormat="1" ht="18" customHeight="1">
      <c r="A17" s="15">
        <v>11</v>
      </c>
      <c r="B17" s="16" t="s">
        <v>60</v>
      </c>
      <c r="C17" s="16" t="s">
        <v>91</v>
      </c>
      <c r="D17" s="16" t="s">
        <v>71</v>
      </c>
      <c r="E17" s="16" t="s">
        <v>1932</v>
      </c>
      <c r="F17" s="16" t="str">
        <f>Hoja1!AK12</f>
        <v xml:space="preserve">Masculino </v>
      </c>
      <c r="G17" s="37">
        <f>Hoja1!L12</f>
        <v>100000</v>
      </c>
      <c r="H17" s="37">
        <v>12105.44</v>
      </c>
      <c r="I17" s="37">
        <f>Hoja1!W12</f>
        <v>2870</v>
      </c>
      <c r="J17" s="37">
        <f>Hoja1!X12</f>
        <v>3040</v>
      </c>
      <c r="K17" s="37">
        <v>0</v>
      </c>
      <c r="L17" s="37">
        <v>0</v>
      </c>
      <c r="M17" s="37">
        <v>0</v>
      </c>
      <c r="N17" s="38">
        <f>Hoja1!AD12</f>
        <v>0</v>
      </c>
      <c r="O17" s="37">
        <v>0</v>
      </c>
      <c r="P17" s="39">
        <f>Hoja1!AH12</f>
        <v>18015.439999999999</v>
      </c>
      <c r="Q17" s="39">
        <f>Hoja1!AI12</f>
        <v>81984.56</v>
      </c>
    </row>
    <row r="18" spans="1:17" s="17" customFormat="1" ht="18" customHeight="1">
      <c r="A18" s="15">
        <v>12</v>
      </c>
      <c r="B18" s="16" t="s">
        <v>60</v>
      </c>
      <c r="C18" s="16" t="s">
        <v>96</v>
      </c>
      <c r="D18" s="16" t="s">
        <v>100</v>
      </c>
      <c r="E18" s="16" t="s">
        <v>1932</v>
      </c>
      <c r="F18" s="16" t="str">
        <f>Hoja1!AK13</f>
        <v xml:space="preserve">Femenino  </v>
      </c>
      <c r="G18" s="37">
        <f>Hoja1!L13</f>
        <v>75000</v>
      </c>
      <c r="H18" s="37">
        <v>6309.35</v>
      </c>
      <c r="I18" s="37">
        <f>Hoja1!W13</f>
        <v>2152.5</v>
      </c>
      <c r="J18" s="37">
        <f>Hoja1!X13</f>
        <v>2280</v>
      </c>
      <c r="K18" s="37">
        <v>0</v>
      </c>
      <c r="L18" s="37">
        <v>0</v>
      </c>
      <c r="M18" s="37">
        <v>0</v>
      </c>
      <c r="N18" s="38">
        <f>Hoja1!AD13</f>
        <v>0</v>
      </c>
      <c r="O18" s="37">
        <v>0</v>
      </c>
      <c r="P18" s="39">
        <f>Hoja1!AH13</f>
        <v>10741.85</v>
      </c>
      <c r="Q18" s="39">
        <f>Hoja1!AI13</f>
        <v>64258.15</v>
      </c>
    </row>
    <row r="19" spans="1:17" s="17" customFormat="1" ht="18" customHeight="1">
      <c r="A19" s="15">
        <v>13</v>
      </c>
      <c r="B19" s="16" t="s">
        <v>60</v>
      </c>
      <c r="C19" s="16" t="s">
        <v>102</v>
      </c>
      <c r="D19" s="16" t="s">
        <v>100</v>
      </c>
      <c r="E19" s="16" t="s">
        <v>1932</v>
      </c>
      <c r="F19" s="16" t="str">
        <f>Hoja1!AK14</f>
        <v xml:space="preserve">Femenino  </v>
      </c>
      <c r="G19" s="37">
        <f>Hoja1!L14</f>
        <v>55000</v>
      </c>
      <c r="H19" s="37">
        <v>2559.6799999999998</v>
      </c>
      <c r="I19" s="37">
        <f>Hoja1!W14</f>
        <v>1578.5</v>
      </c>
      <c r="J19" s="37">
        <f>Hoja1!X14</f>
        <v>1672</v>
      </c>
      <c r="K19" s="37">
        <v>0</v>
      </c>
      <c r="L19" s="37">
        <v>0</v>
      </c>
      <c r="M19" s="37">
        <v>7460.06</v>
      </c>
      <c r="N19" s="38">
        <f>Hoja1!AD14</f>
        <v>0</v>
      </c>
      <c r="O19" s="37">
        <v>0</v>
      </c>
      <c r="P19" s="39">
        <f>Hoja1!AH14</f>
        <v>13270.24</v>
      </c>
      <c r="Q19" s="39">
        <f>Hoja1!AI14</f>
        <v>41729.760000000002</v>
      </c>
    </row>
    <row r="20" spans="1:17" s="17" customFormat="1" ht="18" customHeight="1">
      <c r="A20" s="18">
        <v>14</v>
      </c>
      <c r="B20" s="16" t="s">
        <v>60</v>
      </c>
      <c r="C20" s="16" t="s">
        <v>106</v>
      </c>
      <c r="D20" s="16" t="s">
        <v>110</v>
      </c>
      <c r="E20" s="16" t="s">
        <v>1932</v>
      </c>
      <c r="F20" s="16" t="str">
        <f>Hoja1!AK15</f>
        <v xml:space="preserve">Femenino  </v>
      </c>
      <c r="G20" s="37">
        <f>Hoja1!L15</f>
        <v>50000</v>
      </c>
      <c r="H20" s="37">
        <v>1854</v>
      </c>
      <c r="I20" s="37">
        <f>Hoja1!W15</f>
        <v>1435</v>
      </c>
      <c r="J20" s="37">
        <f>Hoja1!X15</f>
        <v>1520</v>
      </c>
      <c r="K20" s="37">
        <v>0</v>
      </c>
      <c r="L20" s="37">
        <v>0</v>
      </c>
      <c r="M20" s="37">
        <v>0</v>
      </c>
      <c r="N20" s="38">
        <f>Hoja1!AD15</f>
        <v>0</v>
      </c>
      <c r="O20" s="37">
        <v>200</v>
      </c>
      <c r="P20" s="39">
        <f>Hoja1!AH15</f>
        <v>5009</v>
      </c>
      <c r="Q20" s="39">
        <f>Hoja1!AI15</f>
        <v>44991</v>
      </c>
    </row>
    <row r="21" spans="1:17" s="17" customFormat="1" ht="18" customHeight="1">
      <c r="A21" s="15">
        <v>15</v>
      </c>
      <c r="B21" s="16" t="s">
        <v>60</v>
      </c>
      <c r="C21" s="16" t="s">
        <v>111</v>
      </c>
      <c r="D21" s="16" t="s">
        <v>115</v>
      </c>
      <c r="E21" s="16" t="s">
        <v>1932</v>
      </c>
      <c r="F21" s="16" t="str">
        <f>Hoja1!AK16</f>
        <v xml:space="preserve">Masculino </v>
      </c>
      <c r="G21" s="37">
        <f>Hoja1!L16</f>
        <v>90000</v>
      </c>
      <c r="H21" s="37">
        <v>9753.19</v>
      </c>
      <c r="I21" s="37">
        <f>Hoja1!W16</f>
        <v>2583</v>
      </c>
      <c r="J21" s="37">
        <f>Hoja1!X16</f>
        <v>2736</v>
      </c>
      <c r="K21" s="37">
        <v>0</v>
      </c>
      <c r="L21" s="37">
        <v>0</v>
      </c>
      <c r="M21" s="37">
        <v>0</v>
      </c>
      <c r="N21" s="38">
        <f>Hoja1!AD16</f>
        <v>0</v>
      </c>
      <c r="O21" s="37">
        <v>0</v>
      </c>
      <c r="P21" s="39">
        <f>Hoja1!AH16</f>
        <v>15072.19</v>
      </c>
      <c r="Q21" s="39">
        <f>Hoja1!AI16</f>
        <v>74927.81</v>
      </c>
    </row>
    <row r="22" spans="1:17" s="17" customFormat="1" ht="18" customHeight="1">
      <c r="A22" s="15">
        <v>16</v>
      </c>
      <c r="B22" s="16" t="s">
        <v>60</v>
      </c>
      <c r="C22" s="16" t="s">
        <v>117</v>
      </c>
      <c r="D22" s="16" t="s">
        <v>100</v>
      </c>
      <c r="E22" s="16" t="s">
        <v>1932</v>
      </c>
      <c r="F22" s="16" t="str">
        <f>Hoja1!AK17</f>
        <v xml:space="preserve">Femenino  </v>
      </c>
      <c r="G22" s="37">
        <f>Hoja1!L17</f>
        <v>45000</v>
      </c>
      <c r="H22" s="37">
        <v>1148.33</v>
      </c>
      <c r="I22" s="37">
        <f>Hoja1!W17</f>
        <v>1291.5</v>
      </c>
      <c r="J22" s="37">
        <f>Hoja1!X17</f>
        <v>1368</v>
      </c>
      <c r="K22" s="37">
        <v>0</v>
      </c>
      <c r="L22" s="37">
        <v>0</v>
      </c>
      <c r="M22" s="37">
        <v>13958.01</v>
      </c>
      <c r="N22" s="38">
        <f>Hoja1!AD17</f>
        <v>0</v>
      </c>
      <c r="O22" s="37">
        <v>0</v>
      </c>
      <c r="P22" s="39">
        <f>Hoja1!AH17</f>
        <v>17765.84</v>
      </c>
      <c r="Q22" s="39">
        <f>Hoja1!AI17</f>
        <v>27234.16</v>
      </c>
    </row>
    <row r="23" spans="1:17" s="17" customFormat="1" ht="18" customHeight="1">
      <c r="A23" s="15">
        <v>17</v>
      </c>
      <c r="B23" s="16" t="s">
        <v>60</v>
      </c>
      <c r="C23" s="16" t="s">
        <v>121</v>
      </c>
      <c r="D23" s="16" t="s">
        <v>71</v>
      </c>
      <c r="E23" s="16" t="s">
        <v>1932</v>
      </c>
      <c r="F23" s="16" t="str">
        <f>Hoja1!AK18</f>
        <v xml:space="preserve">Masculino </v>
      </c>
      <c r="G23" s="37">
        <f>Hoja1!L18</f>
        <v>100000</v>
      </c>
      <c r="H23" s="37">
        <v>12105.44</v>
      </c>
      <c r="I23" s="37">
        <f>Hoja1!W18</f>
        <v>2870</v>
      </c>
      <c r="J23" s="37">
        <f>Hoja1!X18</f>
        <v>3040</v>
      </c>
      <c r="K23" s="37">
        <v>0</v>
      </c>
      <c r="L23" s="37">
        <v>0</v>
      </c>
      <c r="M23" s="37">
        <v>0</v>
      </c>
      <c r="N23" s="38">
        <f>Hoja1!AD18</f>
        <v>0</v>
      </c>
      <c r="O23" s="37">
        <v>0</v>
      </c>
      <c r="P23" s="39">
        <f>Hoja1!AH18</f>
        <v>18015.439999999999</v>
      </c>
      <c r="Q23" s="39">
        <f>Hoja1!AI18</f>
        <v>81984.56</v>
      </c>
    </row>
    <row r="24" spans="1:17" s="17" customFormat="1" ht="18" customHeight="1">
      <c r="A24" s="18">
        <v>18</v>
      </c>
      <c r="B24" s="16" t="s">
        <v>60</v>
      </c>
      <c r="C24" s="16" t="s">
        <v>125</v>
      </c>
      <c r="D24" s="16" t="s">
        <v>49</v>
      </c>
      <c r="E24" s="16" t="s">
        <v>1932</v>
      </c>
      <c r="F24" s="16" t="str">
        <f>Hoja1!AK19</f>
        <v xml:space="preserve">Femenino  </v>
      </c>
      <c r="G24" s="37">
        <f>Hoja1!L19</f>
        <v>35000</v>
      </c>
      <c r="H24" s="37">
        <v>0</v>
      </c>
      <c r="I24" s="37">
        <f>Hoja1!W19</f>
        <v>1004.5</v>
      </c>
      <c r="J24" s="37">
        <f>Hoja1!X19</f>
        <v>1064</v>
      </c>
      <c r="K24" s="37">
        <v>0</v>
      </c>
      <c r="L24" s="37">
        <v>0</v>
      </c>
      <c r="M24" s="37">
        <v>0</v>
      </c>
      <c r="N24" s="38">
        <f>Hoja1!AD19</f>
        <v>0</v>
      </c>
      <c r="O24" s="37">
        <v>0</v>
      </c>
      <c r="P24" s="39">
        <f>Hoja1!AH19</f>
        <v>2068.5</v>
      </c>
      <c r="Q24" s="39">
        <f>Hoja1!AI19</f>
        <v>32931.5</v>
      </c>
    </row>
    <row r="25" spans="1:17" s="17" customFormat="1" ht="18" customHeight="1">
      <c r="A25" s="15">
        <v>19</v>
      </c>
      <c r="B25" s="16" t="s">
        <v>60</v>
      </c>
      <c r="C25" s="16" t="s">
        <v>130</v>
      </c>
      <c r="D25" s="16" t="s">
        <v>134</v>
      </c>
      <c r="E25" s="16" t="s">
        <v>1932</v>
      </c>
      <c r="F25" s="16" t="str">
        <f>Hoja1!AK20</f>
        <v xml:space="preserve">Femenino  </v>
      </c>
      <c r="G25" s="37">
        <f>Hoja1!L20</f>
        <v>100000</v>
      </c>
      <c r="H25" s="37">
        <v>12105.44</v>
      </c>
      <c r="I25" s="37">
        <f>Hoja1!W20</f>
        <v>2870</v>
      </c>
      <c r="J25" s="37">
        <f>Hoja1!X20</f>
        <v>3040</v>
      </c>
      <c r="K25" s="37">
        <v>0</v>
      </c>
      <c r="L25" s="37">
        <v>0</v>
      </c>
      <c r="M25" s="37">
        <v>14018.36</v>
      </c>
      <c r="N25" s="38">
        <f>Hoja1!AD20</f>
        <v>0</v>
      </c>
      <c r="O25" s="37">
        <v>0</v>
      </c>
      <c r="P25" s="39">
        <f>Hoja1!AH20</f>
        <v>32033.8</v>
      </c>
      <c r="Q25" s="39">
        <f>Hoja1!AI20</f>
        <v>67966.2</v>
      </c>
    </row>
    <row r="26" spans="1:17" s="17" customFormat="1" ht="18" customHeight="1">
      <c r="A26" s="15">
        <v>20</v>
      </c>
      <c r="B26" s="16" t="s">
        <v>60</v>
      </c>
      <c r="C26" s="16" t="s">
        <v>135</v>
      </c>
      <c r="D26" s="16" t="s">
        <v>139</v>
      </c>
      <c r="E26" s="16" t="s">
        <v>1932</v>
      </c>
      <c r="F26" s="16" t="str">
        <f>Hoja1!AK21</f>
        <v xml:space="preserve">Femenino  </v>
      </c>
      <c r="G26" s="37">
        <f>Hoja1!L21</f>
        <v>40000</v>
      </c>
      <c r="H26" s="37">
        <v>442.65</v>
      </c>
      <c r="I26" s="37">
        <f>Hoja1!W21</f>
        <v>1148</v>
      </c>
      <c r="J26" s="37">
        <f>Hoja1!X21</f>
        <v>1216</v>
      </c>
      <c r="K26" s="37">
        <v>0</v>
      </c>
      <c r="L26" s="37">
        <v>0</v>
      </c>
      <c r="M26" s="37">
        <v>0</v>
      </c>
      <c r="N26" s="38">
        <f>Hoja1!AD21</f>
        <v>0</v>
      </c>
      <c r="O26" s="37">
        <v>0</v>
      </c>
      <c r="P26" s="39">
        <f>Hoja1!AH21</f>
        <v>2806.65</v>
      </c>
      <c r="Q26" s="39">
        <f>Hoja1!AI21</f>
        <v>37193.35</v>
      </c>
    </row>
    <row r="27" spans="1:17" s="17" customFormat="1" ht="18" customHeight="1">
      <c r="A27" s="15">
        <v>21</v>
      </c>
      <c r="B27" s="16" t="s">
        <v>60</v>
      </c>
      <c r="C27" s="16" t="s">
        <v>140</v>
      </c>
      <c r="D27" s="16" t="s">
        <v>71</v>
      </c>
      <c r="E27" s="16" t="s">
        <v>1932</v>
      </c>
      <c r="F27" s="16" t="str">
        <f>Hoja1!AK22</f>
        <v xml:space="preserve">Masculino </v>
      </c>
      <c r="G27" s="37">
        <f>Hoja1!L22</f>
        <v>75000</v>
      </c>
      <c r="H27" s="37">
        <v>6309.35</v>
      </c>
      <c r="I27" s="37">
        <f>Hoja1!W22</f>
        <v>2152.5</v>
      </c>
      <c r="J27" s="37">
        <f>Hoja1!X22</f>
        <v>2280</v>
      </c>
      <c r="K27" s="37">
        <v>0</v>
      </c>
      <c r="L27" s="37">
        <v>0</v>
      </c>
      <c r="M27" s="37">
        <v>0</v>
      </c>
      <c r="N27" s="38">
        <f>Hoja1!AD22</f>
        <v>0</v>
      </c>
      <c r="O27" s="37">
        <v>0</v>
      </c>
      <c r="P27" s="39">
        <f>Hoja1!AH22</f>
        <v>10741.85</v>
      </c>
      <c r="Q27" s="39">
        <f>Hoja1!AI22</f>
        <v>64258.15</v>
      </c>
    </row>
    <row r="28" spans="1:17" s="17" customFormat="1" ht="18" customHeight="1">
      <c r="A28" s="18">
        <v>22</v>
      </c>
      <c r="B28" s="16" t="s">
        <v>60</v>
      </c>
      <c r="C28" s="16" t="s">
        <v>145</v>
      </c>
      <c r="D28" s="16" t="s">
        <v>71</v>
      </c>
      <c r="E28" s="16" t="s">
        <v>1932</v>
      </c>
      <c r="F28" s="16" t="str">
        <f>Hoja1!AK23</f>
        <v xml:space="preserve">Masculino </v>
      </c>
      <c r="G28" s="37">
        <f>Hoja1!L23</f>
        <v>90000</v>
      </c>
      <c r="H28" s="37">
        <v>9753.19</v>
      </c>
      <c r="I28" s="37">
        <f>Hoja1!W23</f>
        <v>2583</v>
      </c>
      <c r="J28" s="37">
        <f>Hoja1!X23</f>
        <v>2736</v>
      </c>
      <c r="K28" s="37">
        <v>0</v>
      </c>
      <c r="L28" s="37">
        <v>0</v>
      </c>
      <c r="M28" s="37">
        <v>0</v>
      </c>
      <c r="N28" s="38">
        <f>Hoja1!AD23</f>
        <v>0</v>
      </c>
      <c r="O28" s="37">
        <v>0</v>
      </c>
      <c r="P28" s="39">
        <f>Hoja1!AH23</f>
        <v>15072.19</v>
      </c>
      <c r="Q28" s="39">
        <f>Hoja1!AI23</f>
        <v>74927.81</v>
      </c>
    </row>
    <row r="29" spans="1:17" s="17" customFormat="1" ht="18" customHeight="1">
      <c r="A29" s="15">
        <v>23</v>
      </c>
      <c r="B29" s="16" t="s">
        <v>60</v>
      </c>
      <c r="C29" s="16" t="s">
        <v>149</v>
      </c>
      <c r="D29" s="16" t="s">
        <v>153</v>
      </c>
      <c r="E29" s="16" t="s">
        <v>1932</v>
      </c>
      <c r="F29" s="16" t="str">
        <f>Hoja1!AK24</f>
        <v xml:space="preserve">Masculino </v>
      </c>
      <c r="G29" s="37">
        <f>Hoja1!L24</f>
        <v>38000</v>
      </c>
      <c r="H29" s="37">
        <v>0</v>
      </c>
      <c r="I29" s="37">
        <f>Hoja1!W24</f>
        <v>1090.5999999999999</v>
      </c>
      <c r="J29" s="37">
        <f>Hoja1!X24</f>
        <v>1155.2</v>
      </c>
      <c r="K29" s="37">
        <v>3430.92</v>
      </c>
      <c r="L29" s="37">
        <v>0</v>
      </c>
      <c r="M29" s="37">
        <v>2000</v>
      </c>
      <c r="N29" s="38">
        <f>Hoja1!AD24</f>
        <v>0</v>
      </c>
      <c r="O29" s="37">
        <v>0</v>
      </c>
      <c r="P29" s="39">
        <f>Hoja1!AH24</f>
        <v>7676.72</v>
      </c>
      <c r="Q29" s="39">
        <f>Hoja1!AI24</f>
        <v>30323.279999999999</v>
      </c>
    </row>
    <row r="30" spans="1:17" s="17" customFormat="1" ht="18" customHeight="1">
      <c r="A30" s="15">
        <v>24</v>
      </c>
      <c r="B30" s="16" t="s">
        <v>158</v>
      </c>
      <c r="C30" s="16" t="s">
        <v>154</v>
      </c>
      <c r="D30" s="16" t="s">
        <v>49</v>
      </c>
      <c r="E30" s="16" t="s">
        <v>1925</v>
      </c>
      <c r="F30" s="16" t="str">
        <f>Hoja1!AK25</f>
        <v xml:space="preserve">Masculino </v>
      </c>
      <c r="G30" s="37">
        <f>Hoja1!L25</f>
        <v>35000</v>
      </c>
      <c r="H30" s="37">
        <v>0</v>
      </c>
      <c r="I30" s="37">
        <f>Hoja1!W25</f>
        <v>1004.5</v>
      </c>
      <c r="J30" s="37">
        <f>Hoja1!X25</f>
        <v>1064</v>
      </c>
      <c r="K30" s="37">
        <v>0</v>
      </c>
      <c r="L30" s="37">
        <v>0</v>
      </c>
      <c r="M30" s="37">
        <v>4404.75</v>
      </c>
      <c r="N30" s="38">
        <f>Hoja1!AD25</f>
        <v>0</v>
      </c>
      <c r="O30" s="37">
        <v>100</v>
      </c>
      <c r="P30" s="39">
        <f>Hoja1!AH25</f>
        <v>6573.25</v>
      </c>
      <c r="Q30" s="39">
        <f>Hoja1!AI25</f>
        <v>28426.75</v>
      </c>
    </row>
    <row r="31" spans="1:17" s="17" customFormat="1" ht="18" customHeight="1">
      <c r="A31" s="15">
        <v>25</v>
      </c>
      <c r="B31" s="16" t="s">
        <v>158</v>
      </c>
      <c r="C31" s="16" t="s">
        <v>159</v>
      </c>
      <c r="D31" s="16" t="s">
        <v>163</v>
      </c>
      <c r="E31" s="16" t="s">
        <v>1932</v>
      </c>
      <c r="F31" s="16" t="str">
        <f>Hoja1!AK26</f>
        <v xml:space="preserve">Femenino  </v>
      </c>
      <c r="G31" s="37">
        <f>Hoja1!L26</f>
        <v>60000</v>
      </c>
      <c r="H31" s="37">
        <v>3486.65</v>
      </c>
      <c r="I31" s="37">
        <f>Hoja1!W26</f>
        <v>1722</v>
      </c>
      <c r="J31" s="37">
        <f>Hoja1!X26</f>
        <v>1824</v>
      </c>
      <c r="K31" s="37">
        <v>0</v>
      </c>
      <c r="L31" s="37">
        <v>0</v>
      </c>
      <c r="M31" s="37">
        <v>0</v>
      </c>
      <c r="N31" s="38">
        <f>Hoja1!AD26</f>
        <v>0</v>
      </c>
      <c r="O31" s="37">
        <v>0</v>
      </c>
      <c r="P31" s="39">
        <f>Hoja1!AH26</f>
        <v>7032.65</v>
      </c>
      <c r="Q31" s="39">
        <f>Hoja1!AI26</f>
        <v>52967.35</v>
      </c>
    </row>
    <row r="32" spans="1:17" s="19" customFormat="1" ht="18" customHeight="1">
      <c r="A32" s="18">
        <v>26</v>
      </c>
      <c r="B32" s="16" t="s">
        <v>158</v>
      </c>
      <c r="C32" s="16" t="s">
        <v>164</v>
      </c>
      <c r="D32" s="16" t="s">
        <v>168</v>
      </c>
      <c r="E32" s="16" t="s">
        <v>1932</v>
      </c>
      <c r="F32" s="16" t="str">
        <f>Hoja1!AK27</f>
        <v xml:space="preserve">Masculino </v>
      </c>
      <c r="G32" s="37">
        <f>Hoja1!L27</f>
        <v>70000</v>
      </c>
      <c r="H32" s="37">
        <v>5368.45</v>
      </c>
      <c r="I32" s="37">
        <f>Hoja1!W27</f>
        <v>2009</v>
      </c>
      <c r="J32" s="37">
        <f>Hoja1!X27</f>
        <v>2128</v>
      </c>
      <c r="K32" s="37">
        <v>0</v>
      </c>
      <c r="L32" s="37">
        <v>0</v>
      </c>
      <c r="M32" s="37">
        <v>0</v>
      </c>
      <c r="N32" s="38">
        <f>Hoja1!AD27</f>
        <v>0</v>
      </c>
      <c r="O32" s="37">
        <v>0</v>
      </c>
      <c r="P32" s="39">
        <f>Hoja1!AH27</f>
        <v>9505.4500000000007</v>
      </c>
      <c r="Q32" s="39">
        <f>Hoja1!AI27</f>
        <v>60494.55</v>
      </c>
    </row>
    <row r="33" spans="1:17" s="17" customFormat="1" ht="18" customHeight="1">
      <c r="A33" s="15">
        <v>27</v>
      </c>
      <c r="B33" s="16" t="s">
        <v>158</v>
      </c>
      <c r="C33" s="16" t="s">
        <v>169</v>
      </c>
      <c r="D33" s="16" t="s">
        <v>173</v>
      </c>
      <c r="E33" s="16" t="s">
        <v>1932</v>
      </c>
      <c r="F33" s="16" t="str">
        <f>Hoja1!AK28</f>
        <v xml:space="preserve">Femenino  </v>
      </c>
      <c r="G33" s="37">
        <f>Hoja1!L28</f>
        <v>60000</v>
      </c>
      <c r="H33" s="37">
        <v>3486.65</v>
      </c>
      <c r="I33" s="37">
        <f>Hoja1!W28</f>
        <v>1722</v>
      </c>
      <c r="J33" s="37">
        <f>Hoja1!X28</f>
        <v>1824</v>
      </c>
      <c r="K33" s="37">
        <v>0</v>
      </c>
      <c r="L33" s="37">
        <v>0</v>
      </c>
      <c r="M33" s="37">
        <v>0</v>
      </c>
      <c r="N33" s="38">
        <f>Hoja1!AD28</f>
        <v>0</v>
      </c>
      <c r="O33" s="37">
        <v>0</v>
      </c>
      <c r="P33" s="39">
        <f>Hoja1!AH28</f>
        <v>7032.65</v>
      </c>
      <c r="Q33" s="39">
        <f>Hoja1!AI28</f>
        <v>52967.35</v>
      </c>
    </row>
    <row r="34" spans="1:17" s="17" customFormat="1" ht="18" customHeight="1">
      <c r="A34" s="15">
        <v>28</v>
      </c>
      <c r="B34" s="16" t="s">
        <v>158</v>
      </c>
      <c r="C34" s="16" t="s">
        <v>174</v>
      </c>
      <c r="D34" s="16" t="s">
        <v>49</v>
      </c>
      <c r="E34" s="16" t="s">
        <v>1932</v>
      </c>
      <c r="F34" s="16" t="str">
        <f>Hoja1!AK29</f>
        <v xml:space="preserve">Masculino </v>
      </c>
      <c r="G34" s="37">
        <f>Hoja1!L29</f>
        <v>30000</v>
      </c>
      <c r="H34" s="37">
        <v>0</v>
      </c>
      <c r="I34" s="37">
        <f>Hoja1!W29</f>
        <v>861</v>
      </c>
      <c r="J34" s="37">
        <f>Hoja1!X29</f>
        <v>912</v>
      </c>
      <c r="K34" s="37">
        <v>0</v>
      </c>
      <c r="L34" s="37">
        <v>0</v>
      </c>
      <c r="M34" s="37">
        <v>8502.83</v>
      </c>
      <c r="N34" s="38">
        <f>Hoja1!AD29</f>
        <v>0</v>
      </c>
      <c r="O34" s="37">
        <v>100</v>
      </c>
      <c r="P34" s="39">
        <f>Hoja1!AH29</f>
        <v>10375.83</v>
      </c>
      <c r="Q34" s="39">
        <f>Hoja1!AI29</f>
        <v>19624.169999999998</v>
      </c>
    </row>
    <row r="35" spans="1:17" s="17" customFormat="1" ht="18" customHeight="1">
      <c r="A35" s="15">
        <v>29</v>
      </c>
      <c r="B35" s="16" t="s">
        <v>158</v>
      </c>
      <c r="C35" s="16" t="s">
        <v>178</v>
      </c>
      <c r="D35" s="16" t="s">
        <v>182</v>
      </c>
      <c r="E35" s="16" t="s">
        <v>1932</v>
      </c>
      <c r="F35" s="16" t="str">
        <f>Hoja1!AK30</f>
        <v xml:space="preserve">Masculino </v>
      </c>
      <c r="G35" s="37">
        <f>Hoja1!L30</f>
        <v>190000</v>
      </c>
      <c r="H35" s="37">
        <v>33275.69</v>
      </c>
      <c r="I35" s="37">
        <f>Hoja1!W30</f>
        <v>5453</v>
      </c>
      <c r="J35" s="37">
        <f>Hoja1!X30</f>
        <v>5776</v>
      </c>
      <c r="K35" s="37">
        <v>0</v>
      </c>
      <c r="L35" s="37">
        <v>0</v>
      </c>
      <c r="M35" s="37">
        <v>4600</v>
      </c>
      <c r="N35" s="38">
        <f>Hoja1!AD30</f>
        <v>5638</v>
      </c>
      <c r="O35" s="37">
        <v>0</v>
      </c>
      <c r="P35" s="39">
        <f>Hoja1!AH30</f>
        <v>54742.69</v>
      </c>
      <c r="Q35" s="39">
        <f>Hoja1!AI30</f>
        <v>135257.31</v>
      </c>
    </row>
    <row r="36" spans="1:17" s="17" customFormat="1" ht="18" customHeight="1">
      <c r="A36" s="18">
        <v>30</v>
      </c>
      <c r="B36" s="16" t="s">
        <v>158</v>
      </c>
      <c r="C36" s="16" t="s">
        <v>183</v>
      </c>
      <c r="D36" s="16" t="s">
        <v>173</v>
      </c>
      <c r="E36" s="16" t="s">
        <v>1932</v>
      </c>
      <c r="F36" s="16" t="str">
        <f>Hoja1!AK31</f>
        <v xml:space="preserve">Masculino </v>
      </c>
      <c r="G36" s="37">
        <f>Hoja1!L31</f>
        <v>60000</v>
      </c>
      <c r="H36" s="37">
        <v>3486.65</v>
      </c>
      <c r="I36" s="37">
        <f>Hoja1!W31</f>
        <v>1722</v>
      </c>
      <c r="J36" s="37">
        <f>Hoja1!X31</f>
        <v>1824</v>
      </c>
      <c r="K36" s="37">
        <v>0</v>
      </c>
      <c r="L36" s="37">
        <v>0</v>
      </c>
      <c r="M36" s="37">
        <v>3000</v>
      </c>
      <c r="N36" s="38">
        <f>Hoja1!AD31</f>
        <v>0</v>
      </c>
      <c r="O36" s="37">
        <v>0</v>
      </c>
      <c r="P36" s="39">
        <f>Hoja1!AH31</f>
        <v>10032.65</v>
      </c>
      <c r="Q36" s="39">
        <f>Hoja1!AI31</f>
        <v>49967.35</v>
      </c>
    </row>
    <row r="37" spans="1:17" s="17" customFormat="1" ht="18" customHeight="1">
      <c r="A37" s="15">
        <v>31</v>
      </c>
      <c r="B37" s="16" t="s">
        <v>158</v>
      </c>
      <c r="C37" s="16" t="s">
        <v>187</v>
      </c>
      <c r="D37" s="16" t="s">
        <v>191</v>
      </c>
      <c r="E37" s="16" t="s">
        <v>1932</v>
      </c>
      <c r="F37" s="16" t="str">
        <f>Hoja1!AK32</f>
        <v xml:space="preserve">Masculino </v>
      </c>
      <c r="G37" s="37">
        <f>Hoja1!L32</f>
        <v>90000</v>
      </c>
      <c r="H37" s="37">
        <v>9324.32</v>
      </c>
      <c r="I37" s="37">
        <f>Hoja1!W32</f>
        <v>2583</v>
      </c>
      <c r="J37" s="37">
        <f>Hoja1!X32</f>
        <v>2736</v>
      </c>
      <c r="K37" s="37">
        <v>1715.46</v>
      </c>
      <c r="L37" s="37">
        <v>0</v>
      </c>
      <c r="M37" s="37">
        <v>0</v>
      </c>
      <c r="N37" s="38">
        <f>Hoja1!AD32</f>
        <v>0</v>
      </c>
      <c r="O37" s="37">
        <v>0</v>
      </c>
      <c r="P37" s="39">
        <f>Hoja1!AH32</f>
        <v>16358.78</v>
      </c>
      <c r="Q37" s="39">
        <f>Hoja1!AI32</f>
        <v>73641.22</v>
      </c>
    </row>
    <row r="38" spans="1:17" s="17" customFormat="1" ht="18" customHeight="1">
      <c r="A38" s="15">
        <v>32</v>
      </c>
      <c r="B38" s="16" t="s">
        <v>158</v>
      </c>
      <c r="C38" s="16" t="s">
        <v>192</v>
      </c>
      <c r="D38" s="16" t="s">
        <v>173</v>
      </c>
      <c r="E38" s="16" t="s">
        <v>1932</v>
      </c>
      <c r="F38" s="16" t="str">
        <f>Hoja1!AK33</f>
        <v xml:space="preserve">Femenino  </v>
      </c>
      <c r="G38" s="37">
        <f>Hoja1!L33</f>
        <v>60000</v>
      </c>
      <c r="H38" s="37">
        <v>3486.65</v>
      </c>
      <c r="I38" s="37">
        <f>Hoja1!W33</f>
        <v>1722</v>
      </c>
      <c r="J38" s="37">
        <f>Hoja1!X33</f>
        <v>1824</v>
      </c>
      <c r="K38" s="37">
        <v>0</v>
      </c>
      <c r="L38" s="37">
        <v>0</v>
      </c>
      <c r="M38" s="37">
        <v>0</v>
      </c>
      <c r="N38" s="38">
        <f>Hoja1!AD33</f>
        <v>0</v>
      </c>
      <c r="O38" s="37">
        <v>0</v>
      </c>
      <c r="P38" s="39">
        <f>Hoja1!AH33</f>
        <v>7032.65</v>
      </c>
      <c r="Q38" s="39">
        <f>Hoja1!AI33</f>
        <v>52967.35</v>
      </c>
    </row>
    <row r="39" spans="1:17" s="17" customFormat="1" ht="18" customHeight="1">
      <c r="A39" s="15">
        <v>33</v>
      </c>
      <c r="B39" s="16" t="s">
        <v>200</v>
      </c>
      <c r="C39" s="16" t="s">
        <v>196</v>
      </c>
      <c r="D39" s="16" t="s">
        <v>201</v>
      </c>
      <c r="E39" s="16" t="s">
        <v>1932</v>
      </c>
      <c r="F39" s="16" t="str">
        <f>Hoja1!AK34</f>
        <v xml:space="preserve">Masculino </v>
      </c>
      <c r="G39" s="37">
        <f>Hoja1!L34</f>
        <v>90000</v>
      </c>
      <c r="H39" s="37">
        <v>9753.19</v>
      </c>
      <c r="I39" s="37">
        <f>Hoja1!W34</f>
        <v>2583</v>
      </c>
      <c r="J39" s="37">
        <f>Hoja1!X34</f>
        <v>2736</v>
      </c>
      <c r="K39" s="37">
        <v>0</v>
      </c>
      <c r="L39" s="37">
        <v>0</v>
      </c>
      <c r="M39" s="37">
        <v>0</v>
      </c>
      <c r="N39" s="38">
        <f>Hoja1!AD34</f>
        <v>0</v>
      </c>
      <c r="O39" s="37">
        <v>0</v>
      </c>
      <c r="P39" s="39">
        <f>Hoja1!AH34</f>
        <v>15072.19</v>
      </c>
      <c r="Q39" s="39">
        <f>Hoja1!AI34</f>
        <v>74927.81</v>
      </c>
    </row>
    <row r="40" spans="1:17" s="17" customFormat="1" ht="18" customHeight="1">
      <c r="A40" s="18">
        <v>34</v>
      </c>
      <c r="B40" s="16" t="s">
        <v>200</v>
      </c>
      <c r="C40" s="16" t="s">
        <v>202</v>
      </c>
      <c r="D40" s="16" t="s">
        <v>173</v>
      </c>
      <c r="E40" s="16" t="s">
        <v>1932</v>
      </c>
      <c r="F40" s="16" t="str">
        <f>Hoja1!AK35</f>
        <v xml:space="preserve">Masculino </v>
      </c>
      <c r="G40" s="37">
        <f>Hoja1!L35</f>
        <v>60000</v>
      </c>
      <c r="H40" s="37">
        <v>2800.47</v>
      </c>
      <c r="I40" s="37">
        <f>Hoja1!W35</f>
        <v>1722</v>
      </c>
      <c r="J40" s="37">
        <f>Hoja1!X35</f>
        <v>1824</v>
      </c>
      <c r="K40" s="37">
        <v>3430.92</v>
      </c>
      <c r="L40" s="37">
        <v>0</v>
      </c>
      <c r="M40" s="37">
        <v>2000</v>
      </c>
      <c r="N40" s="38">
        <f>Hoja1!AD35</f>
        <v>0</v>
      </c>
      <c r="O40" s="37">
        <v>0</v>
      </c>
      <c r="P40" s="39">
        <f>Hoja1!AH35</f>
        <v>11777.39</v>
      </c>
      <c r="Q40" s="39">
        <f>Hoja1!AI35</f>
        <v>48222.61</v>
      </c>
    </row>
    <row r="41" spans="1:17" s="17" customFormat="1" ht="18" customHeight="1">
      <c r="A41" s="15">
        <v>35</v>
      </c>
      <c r="B41" s="16" t="s">
        <v>210</v>
      </c>
      <c r="C41" s="16" t="s">
        <v>206</v>
      </c>
      <c r="D41" s="16" t="s">
        <v>173</v>
      </c>
      <c r="E41" s="16" t="s">
        <v>1932</v>
      </c>
      <c r="F41" s="16" t="str">
        <f>Hoja1!AK36</f>
        <v xml:space="preserve">Femenino  </v>
      </c>
      <c r="G41" s="37">
        <f>Hoja1!L36</f>
        <v>60000</v>
      </c>
      <c r="H41" s="37">
        <v>3486.65</v>
      </c>
      <c r="I41" s="37">
        <f>Hoja1!W36</f>
        <v>1722</v>
      </c>
      <c r="J41" s="37">
        <f>Hoja1!X36</f>
        <v>1824</v>
      </c>
      <c r="K41" s="37">
        <v>0</v>
      </c>
      <c r="L41" s="37">
        <v>1947.6</v>
      </c>
      <c r="M41" s="37">
        <v>6651.88</v>
      </c>
      <c r="N41" s="38">
        <f>Hoja1!AD36</f>
        <v>0</v>
      </c>
      <c r="O41" s="37">
        <v>0</v>
      </c>
      <c r="P41" s="39">
        <f>Hoja1!AH36</f>
        <v>15632.13</v>
      </c>
      <c r="Q41" s="39">
        <f>Hoja1!AI36</f>
        <v>44367.87</v>
      </c>
    </row>
    <row r="42" spans="1:17" s="17" customFormat="1" ht="18" customHeight="1">
      <c r="A42" s="15">
        <v>36</v>
      </c>
      <c r="B42" s="16" t="s">
        <v>210</v>
      </c>
      <c r="C42" s="16" t="s">
        <v>211</v>
      </c>
      <c r="D42" s="16" t="s">
        <v>173</v>
      </c>
      <c r="E42" s="16" t="s">
        <v>1925</v>
      </c>
      <c r="F42" s="16" t="str">
        <f>Hoja1!AK37</f>
        <v xml:space="preserve">Femenino  </v>
      </c>
      <c r="G42" s="37">
        <f>Hoja1!L37</f>
        <v>60000</v>
      </c>
      <c r="H42" s="37">
        <v>3486.65</v>
      </c>
      <c r="I42" s="37">
        <f>Hoja1!W37</f>
        <v>1722</v>
      </c>
      <c r="J42" s="37">
        <f>Hoja1!X37</f>
        <v>1824</v>
      </c>
      <c r="K42" s="37">
        <v>0</v>
      </c>
      <c r="L42" s="37">
        <v>1947.6</v>
      </c>
      <c r="M42" s="37">
        <v>0</v>
      </c>
      <c r="N42" s="38">
        <f>Hoja1!AD37</f>
        <v>0</v>
      </c>
      <c r="O42" s="37">
        <v>0</v>
      </c>
      <c r="P42" s="39">
        <f>Hoja1!AH37</f>
        <v>8980.25</v>
      </c>
      <c r="Q42" s="39">
        <f>Hoja1!AI37</f>
        <v>51019.75</v>
      </c>
    </row>
    <row r="43" spans="1:17" s="17" customFormat="1" ht="18" customHeight="1">
      <c r="A43" s="15">
        <v>37</v>
      </c>
      <c r="B43" s="16" t="s">
        <v>219</v>
      </c>
      <c r="C43" s="16" t="s">
        <v>215</v>
      </c>
      <c r="D43" s="16" t="s">
        <v>220</v>
      </c>
      <c r="E43" s="16" t="s">
        <v>1932</v>
      </c>
      <c r="F43" s="16" t="str">
        <f>Hoja1!AK38</f>
        <v xml:space="preserve">Femenino  </v>
      </c>
      <c r="G43" s="37">
        <f>Hoja1!L38</f>
        <v>100000</v>
      </c>
      <c r="H43" s="37">
        <v>12105.44</v>
      </c>
      <c r="I43" s="37">
        <f>Hoja1!W38</f>
        <v>2870</v>
      </c>
      <c r="J43" s="37">
        <f>Hoja1!X38</f>
        <v>3040</v>
      </c>
      <c r="K43" s="37">
        <v>0</v>
      </c>
      <c r="L43" s="37">
        <v>0</v>
      </c>
      <c r="M43" s="37">
        <v>0</v>
      </c>
      <c r="N43" s="38">
        <f>Hoja1!AD38</f>
        <v>0</v>
      </c>
      <c r="O43" s="37">
        <v>0</v>
      </c>
      <c r="P43" s="39">
        <f>Hoja1!AH38</f>
        <v>18015.439999999999</v>
      </c>
      <c r="Q43" s="39">
        <f>Hoja1!AI38</f>
        <v>81984.56</v>
      </c>
    </row>
    <row r="44" spans="1:17" s="17" customFormat="1" ht="18" customHeight="1">
      <c r="A44" s="18">
        <v>38</v>
      </c>
      <c r="B44" s="16" t="s">
        <v>219</v>
      </c>
      <c r="C44" s="16" t="s">
        <v>221</v>
      </c>
      <c r="D44" s="16" t="s">
        <v>225</v>
      </c>
      <c r="E44" s="16" t="s">
        <v>1932</v>
      </c>
      <c r="F44" s="16" t="str">
        <f>Hoja1!AK39</f>
        <v xml:space="preserve">Femenino  </v>
      </c>
      <c r="G44" s="37">
        <f>Hoja1!L39</f>
        <v>80000</v>
      </c>
      <c r="H44" s="37">
        <v>7400.94</v>
      </c>
      <c r="I44" s="37">
        <f>Hoja1!W39</f>
        <v>2296</v>
      </c>
      <c r="J44" s="37">
        <f>Hoja1!X39</f>
        <v>2432</v>
      </c>
      <c r="K44" s="37">
        <v>0</v>
      </c>
      <c r="L44" s="37">
        <v>0</v>
      </c>
      <c r="M44" s="37">
        <v>0</v>
      </c>
      <c r="N44" s="38">
        <f>Hoja1!AD39</f>
        <v>0</v>
      </c>
      <c r="O44" s="37">
        <v>0</v>
      </c>
      <c r="P44" s="39">
        <f>Hoja1!AH39</f>
        <v>12128.94</v>
      </c>
      <c r="Q44" s="39">
        <f>Hoja1!AI39</f>
        <v>67871.06</v>
      </c>
    </row>
    <row r="45" spans="1:17" s="17" customFormat="1" ht="18" customHeight="1">
      <c r="A45" s="15">
        <v>39</v>
      </c>
      <c r="B45" s="16" t="s">
        <v>219</v>
      </c>
      <c r="C45" s="16" t="s">
        <v>226</v>
      </c>
      <c r="D45" s="16" t="s">
        <v>230</v>
      </c>
      <c r="E45" s="16" t="s">
        <v>1932</v>
      </c>
      <c r="F45" s="16" t="str">
        <f>Hoja1!AK40</f>
        <v xml:space="preserve">Masculino </v>
      </c>
      <c r="G45" s="37">
        <f>Hoja1!L40</f>
        <v>75000</v>
      </c>
      <c r="H45" s="37">
        <v>6309.35</v>
      </c>
      <c r="I45" s="37">
        <f>Hoja1!W40</f>
        <v>2152.5</v>
      </c>
      <c r="J45" s="37">
        <f>Hoja1!X40</f>
        <v>2280</v>
      </c>
      <c r="K45" s="37">
        <v>0</v>
      </c>
      <c r="L45" s="37">
        <v>1947.6</v>
      </c>
      <c r="M45" s="37">
        <v>5000</v>
      </c>
      <c r="N45" s="38">
        <f>Hoja1!AD40</f>
        <v>0</v>
      </c>
      <c r="O45" s="37">
        <v>0</v>
      </c>
      <c r="P45" s="39">
        <f>Hoja1!AH40</f>
        <v>17689.45</v>
      </c>
      <c r="Q45" s="39">
        <f>Hoja1!AI40</f>
        <v>57310.55</v>
      </c>
    </row>
    <row r="46" spans="1:17" s="17" customFormat="1" ht="18" customHeight="1">
      <c r="A46" s="15">
        <v>40</v>
      </c>
      <c r="B46" s="16" t="s">
        <v>219</v>
      </c>
      <c r="C46" s="16" t="s">
        <v>231</v>
      </c>
      <c r="D46" s="16" t="s">
        <v>235</v>
      </c>
      <c r="E46" s="16" t="s">
        <v>1932</v>
      </c>
      <c r="F46" s="16" t="str">
        <f>Hoja1!AK41</f>
        <v xml:space="preserve">Masculino </v>
      </c>
      <c r="G46" s="37">
        <f>Hoja1!L41</f>
        <v>150000</v>
      </c>
      <c r="H46" s="37">
        <v>23866.69</v>
      </c>
      <c r="I46" s="37">
        <f>Hoja1!W41</f>
        <v>4305</v>
      </c>
      <c r="J46" s="37">
        <f>Hoja1!X41</f>
        <v>4560</v>
      </c>
      <c r="K46" s="37">
        <v>0</v>
      </c>
      <c r="L46" s="37">
        <v>0</v>
      </c>
      <c r="M46" s="37">
        <v>0</v>
      </c>
      <c r="N46" s="38">
        <f>Hoja1!AD41</f>
        <v>0</v>
      </c>
      <c r="O46" s="37">
        <v>0</v>
      </c>
      <c r="P46" s="39">
        <f>Hoja1!AH41</f>
        <v>32731.69</v>
      </c>
      <c r="Q46" s="39">
        <f>Hoja1!AI41</f>
        <v>117268.31</v>
      </c>
    </row>
    <row r="47" spans="1:17" s="17" customFormat="1" ht="18" customHeight="1">
      <c r="A47" s="15">
        <v>41</v>
      </c>
      <c r="B47" s="16" t="s">
        <v>219</v>
      </c>
      <c r="C47" s="16" t="s">
        <v>236</v>
      </c>
      <c r="D47" s="16" t="s">
        <v>240</v>
      </c>
      <c r="E47" s="16" t="s">
        <v>1932</v>
      </c>
      <c r="F47" s="16" t="str">
        <f>Hoja1!AK42</f>
        <v xml:space="preserve">Femenino  </v>
      </c>
      <c r="G47" s="37">
        <f>Hoja1!L42</f>
        <v>60000</v>
      </c>
      <c r="H47" s="37">
        <v>3486.65</v>
      </c>
      <c r="I47" s="37">
        <f>Hoja1!W42</f>
        <v>1722</v>
      </c>
      <c r="J47" s="37">
        <f>Hoja1!X42</f>
        <v>1824</v>
      </c>
      <c r="K47" s="37">
        <v>0</v>
      </c>
      <c r="L47" s="37">
        <v>0</v>
      </c>
      <c r="M47" s="37">
        <v>7471.78</v>
      </c>
      <c r="N47" s="38">
        <f>Hoja1!AD42</f>
        <v>0</v>
      </c>
      <c r="O47" s="37">
        <v>0</v>
      </c>
      <c r="P47" s="39">
        <f>Hoja1!AH42</f>
        <v>14504.43</v>
      </c>
      <c r="Q47" s="39">
        <f>Hoja1!AI42</f>
        <v>45495.57</v>
      </c>
    </row>
    <row r="48" spans="1:17" s="17" customFormat="1" ht="18" customHeight="1">
      <c r="A48" s="18">
        <v>42</v>
      </c>
      <c r="B48" s="16" t="s">
        <v>219</v>
      </c>
      <c r="C48" s="16" t="s">
        <v>241</v>
      </c>
      <c r="D48" s="16" t="s">
        <v>245</v>
      </c>
      <c r="E48" s="16" t="s">
        <v>1932</v>
      </c>
      <c r="F48" s="16" t="str">
        <f>Hoja1!AK43</f>
        <v xml:space="preserve">Masculino </v>
      </c>
      <c r="G48" s="37">
        <f>Hoja1!L43</f>
        <v>25000</v>
      </c>
      <c r="H48" s="37">
        <v>0</v>
      </c>
      <c r="I48" s="37">
        <f>Hoja1!W43</f>
        <v>717.5</v>
      </c>
      <c r="J48" s="37">
        <f>Hoja1!X43</f>
        <v>760</v>
      </c>
      <c r="K48" s="37">
        <v>1715.46</v>
      </c>
      <c r="L48" s="37">
        <v>0</v>
      </c>
      <c r="M48" s="37">
        <v>16412.23</v>
      </c>
      <c r="N48" s="38">
        <f>Hoja1!AD43</f>
        <v>0</v>
      </c>
      <c r="O48" s="37">
        <v>0</v>
      </c>
      <c r="P48" s="39">
        <f>Hoja1!AH43</f>
        <v>19605.189999999999</v>
      </c>
      <c r="Q48" s="39">
        <f>Hoja1!AI43</f>
        <v>5394.81</v>
      </c>
    </row>
    <row r="49" spans="1:17" s="17" customFormat="1" ht="18" customHeight="1">
      <c r="A49" s="15">
        <v>43</v>
      </c>
      <c r="B49" s="16" t="s">
        <v>219</v>
      </c>
      <c r="C49" s="16" t="s">
        <v>246</v>
      </c>
      <c r="D49" s="16" t="s">
        <v>250</v>
      </c>
      <c r="E49" s="16" t="s">
        <v>1932</v>
      </c>
      <c r="F49" s="16" t="str">
        <f>Hoja1!AK44</f>
        <v xml:space="preserve">Masculino </v>
      </c>
      <c r="G49" s="37">
        <f>Hoja1!L44</f>
        <v>60000</v>
      </c>
      <c r="H49" s="37">
        <v>3143.56</v>
      </c>
      <c r="I49" s="37">
        <f>Hoja1!W44</f>
        <v>1722</v>
      </c>
      <c r="J49" s="37">
        <f>Hoja1!X44</f>
        <v>1824</v>
      </c>
      <c r="K49" s="37">
        <v>1715.46</v>
      </c>
      <c r="L49" s="37">
        <v>0</v>
      </c>
      <c r="M49" s="37">
        <v>4402.83</v>
      </c>
      <c r="N49" s="38">
        <f>Hoja1!AD44</f>
        <v>0</v>
      </c>
      <c r="O49" s="37">
        <v>0</v>
      </c>
      <c r="P49" s="39">
        <f>Hoja1!AH44</f>
        <v>12807.85</v>
      </c>
      <c r="Q49" s="39">
        <f>Hoja1!AI44</f>
        <v>47192.15</v>
      </c>
    </row>
    <row r="50" spans="1:17" s="17" customFormat="1" ht="18" customHeight="1">
      <c r="A50" s="15">
        <v>44</v>
      </c>
      <c r="B50" s="16" t="s">
        <v>219</v>
      </c>
      <c r="C50" s="16" t="s">
        <v>251</v>
      </c>
      <c r="D50" s="16" t="s">
        <v>255</v>
      </c>
      <c r="E50" s="16" t="s">
        <v>1932</v>
      </c>
      <c r="F50" s="16" t="str">
        <f>Hoja1!AK45</f>
        <v xml:space="preserve">Femenino  </v>
      </c>
      <c r="G50" s="37">
        <f>Hoja1!L45</f>
        <v>50000</v>
      </c>
      <c r="H50" s="37">
        <v>1854</v>
      </c>
      <c r="I50" s="37">
        <f>Hoja1!W45</f>
        <v>1435</v>
      </c>
      <c r="J50" s="37">
        <f>Hoja1!X45</f>
        <v>1520</v>
      </c>
      <c r="K50" s="37">
        <v>0</v>
      </c>
      <c r="L50" s="37">
        <v>0</v>
      </c>
      <c r="M50" s="37">
        <v>0</v>
      </c>
      <c r="N50" s="38">
        <f>Hoja1!AD45</f>
        <v>0</v>
      </c>
      <c r="O50" s="37">
        <v>0</v>
      </c>
      <c r="P50" s="39">
        <f>Hoja1!AH45</f>
        <v>4809</v>
      </c>
      <c r="Q50" s="39">
        <f>Hoja1!AI45</f>
        <v>45191</v>
      </c>
    </row>
    <row r="51" spans="1:17" s="17" customFormat="1" ht="18" customHeight="1">
      <c r="A51" s="15">
        <v>45</v>
      </c>
      <c r="B51" s="16" t="s">
        <v>260</v>
      </c>
      <c r="C51" s="16" t="s">
        <v>256</v>
      </c>
      <c r="D51" s="16" t="s">
        <v>261</v>
      </c>
      <c r="E51" s="16" t="s">
        <v>1932</v>
      </c>
      <c r="F51" s="16" t="str">
        <f>Hoja1!AK46</f>
        <v xml:space="preserve">Femenino  </v>
      </c>
      <c r="G51" s="37">
        <f>Hoja1!L46</f>
        <v>35000</v>
      </c>
      <c r="H51" s="37">
        <v>0</v>
      </c>
      <c r="I51" s="37">
        <f>Hoja1!W46</f>
        <v>1004.5</v>
      </c>
      <c r="J51" s="37">
        <f>Hoja1!X46</f>
        <v>1064</v>
      </c>
      <c r="K51" s="37">
        <v>0</v>
      </c>
      <c r="L51" s="37">
        <v>0</v>
      </c>
      <c r="M51" s="37">
        <v>3000</v>
      </c>
      <c r="N51" s="38">
        <f>Hoja1!AD46</f>
        <v>0</v>
      </c>
      <c r="O51" s="37">
        <v>0</v>
      </c>
      <c r="P51" s="39">
        <f>Hoja1!AH46</f>
        <v>5068.5</v>
      </c>
      <c r="Q51" s="39">
        <f>Hoja1!AI46</f>
        <v>29931.5</v>
      </c>
    </row>
    <row r="52" spans="1:17" s="17" customFormat="1" ht="18" customHeight="1">
      <c r="A52" s="18">
        <v>46</v>
      </c>
      <c r="B52" s="16" t="s">
        <v>260</v>
      </c>
      <c r="C52" s="16" t="s">
        <v>263</v>
      </c>
      <c r="D52" s="16" t="s">
        <v>49</v>
      </c>
      <c r="E52" s="16" t="s">
        <v>1925</v>
      </c>
      <c r="F52" s="16" t="str">
        <f>Hoja1!AK47</f>
        <v xml:space="preserve">Femenino  </v>
      </c>
      <c r="G52" s="37">
        <f>Hoja1!L47</f>
        <v>30000</v>
      </c>
      <c r="H52" s="37">
        <v>0</v>
      </c>
      <c r="I52" s="37">
        <f>Hoja1!W47</f>
        <v>861</v>
      </c>
      <c r="J52" s="37">
        <f>Hoja1!X47</f>
        <v>912</v>
      </c>
      <c r="K52" s="37">
        <v>0</v>
      </c>
      <c r="L52" s="37">
        <v>0</v>
      </c>
      <c r="M52" s="37">
        <v>0</v>
      </c>
      <c r="N52" s="38">
        <f>Hoja1!AD47</f>
        <v>0</v>
      </c>
      <c r="O52" s="37">
        <v>0</v>
      </c>
      <c r="P52" s="39">
        <f>Hoja1!AH47</f>
        <v>1773</v>
      </c>
      <c r="Q52" s="39">
        <f>Hoja1!AI47</f>
        <v>28227</v>
      </c>
    </row>
    <row r="53" spans="1:17" s="17" customFormat="1" ht="18" customHeight="1">
      <c r="A53" s="15">
        <v>47</v>
      </c>
      <c r="B53" s="16" t="s">
        <v>260</v>
      </c>
      <c r="C53" s="16" t="s">
        <v>267</v>
      </c>
      <c r="D53" s="16" t="s">
        <v>139</v>
      </c>
      <c r="E53" s="16" t="s">
        <v>1932</v>
      </c>
      <c r="F53" s="16" t="str">
        <f>Hoja1!AK48</f>
        <v xml:space="preserve">Masculino </v>
      </c>
      <c r="G53" s="37">
        <f>Hoja1!L48</f>
        <v>40000</v>
      </c>
      <c r="H53" s="37">
        <v>442.65</v>
      </c>
      <c r="I53" s="37">
        <f>Hoja1!W48</f>
        <v>1148</v>
      </c>
      <c r="J53" s="37">
        <f>Hoja1!X48</f>
        <v>1216</v>
      </c>
      <c r="K53" s="37">
        <v>0</v>
      </c>
      <c r="L53" s="37">
        <v>0</v>
      </c>
      <c r="M53" s="37">
        <v>0</v>
      </c>
      <c r="N53" s="38">
        <f>Hoja1!AD48</f>
        <v>0</v>
      </c>
      <c r="O53" s="37">
        <v>0</v>
      </c>
      <c r="P53" s="39">
        <f>Hoja1!AH48</f>
        <v>2806.65</v>
      </c>
      <c r="Q53" s="39">
        <f>Hoja1!AI48</f>
        <v>37193.35</v>
      </c>
    </row>
    <row r="54" spans="1:17" s="17" customFormat="1" ht="18" customHeight="1">
      <c r="A54" s="15">
        <v>48</v>
      </c>
      <c r="B54" s="16" t="s">
        <v>260</v>
      </c>
      <c r="C54" s="16" t="s">
        <v>271</v>
      </c>
      <c r="D54" s="16" t="s">
        <v>275</v>
      </c>
      <c r="E54" s="16" t="s">
        <v>1932</v>
      </c>
      <c r="F54" s="16" t="str">
        <f>Hoja1!AK49</f>
        <v xml:space="preserve">Masculino </v>
      </c>
      <c r="G54" s="37">
        <f>Hoja1!L49</f>
        <v>35000</v>
      </c>
      <c r="H54" s="37">
        <v>0</v>
      </c>
      <c r="I54" s="37">
        <f>Hoja1!W49</f>
        <v>1004.5</v>
      </c>
      <c r="J54" s="37">
        <f>Hoja1!X49</f>
        <v>1064</v>
      </c>
      <c r="K54" s="37">
        <v>0</v>
      </c>
      <c r="L54" s="37">
        <v>0</v>
      </c>
      <c r="M54" s="37">
        <v>15423.13</v>
      </c>
      <c r="N54" s="38">
        <f>Hoja1!AD49</f>
        <v>0</v>
      </c>
      <c r="O54" s="37">
        <v>100</v>
      </c>
      <c r="P54" s="39">
        <f>Hoja1!AH49</f>
        <v>17591.63</v>
      </c>
      <c r="Q54" s="39">
        <f>Hoja1!AI49</f>
        <v>17408.37</v>
      </c>
    </row>
    <row r="55" spans="1:17" s="17" customFormat="1" ht="18" customHeight="1">
      <c r="A55" s="15">
        <v>49</v>
      </c>
      <c r="B55" s="16" t="s">
        <v>260</v>
      </c>
      <c r="C55" s="16" t="s">
        <v>276</v>
      </c>
      <c r="D55" s="16" t="s">
        <v>261</v>
      </c>
      <c r="E55" s="16" t="s">
        <v>1932</v>
      </c>
      <c r="F55" s="16" t="str">
        <f>Hoja1!AK50</f>
        <v xml:space="preserve">Femenino  </v>
      </c>
      <c r="G55" s="37">
        <f>Hoja1!L50</f>
        <v>35000</v>
      </c>
      <c r="H55" s="37">
        <v>0</v>
      </c>
      <c r="I55" s="37">
        <f>Hoja1!W50</f>
        <v>1004.5</v>
      </c>
      <c r="J55" s="37">
        <f>Hoja1!X50</f>
        <v>1064</v>
      </c>
      <c r="K55" s="37">
        <v>0</v>
      </c>
      <c r="L55" s="37">
        <v>0</v>
      </c>
      <c r="M55" s="37">
        <v>300</v>
      </c>
      <c r="N55" s="38">
        <f>Hoja1!AD50</f>
        <v>0</v>
      </c>
      <c r="O55" s="37">
        <v>0</v>
      </c>
      <c r="P55" s="39">
        <f>Hoja1!AH50</f>
        <v>2368.5</v>
      </c>
      <c r="Q55" s="39">
        <f>Hoja1!AI50</f>
        <v>32631.5</v>
      </c>
    </row>
    <row r="56" spans="1:17" s="17" customFormat="1" ht="18" customHeight="1">
      <c r="A56" s="18">
        <v>50</v>
      </c>
      <c r="B56" s="16" t="s">
        <v>260</v>
      </c>
      <c r="C56" s="16" t="s">
        <v>280</v>
      </c>
      <c r="D56" s="16" t="s">
        <v>139</v>
      </c>
      <c r="E56" s="16" t="s">
        <v>1932</v>
      </c>
      <c r="F56" s="16" t="str">
        <f>Hoja1!AK51</f>
        <v xml:space="preserve">Femenino  </v>
      </c>
      <c r="G56" s="37">
        <f>Hoja1!L51</f>
        <v>45000</v>
      </c>
      <c r="H56" s="37">
        <v>1148.33</v>
      </c>
      <c r="I56" s="37">
        <f>Hoja1!W51</f>
        <v>1291.5</v>
      </c>
      <c r="J56" s="37">
        <f>Hoja1!X51</f>
        <v>1368</v>
      </c>
      <c r="K56" s="37">
        <v>0</v>
      </c>
      <c r="L56" s="37">
        <v>0</v>
      </c>
      <c r="M56" s="37">
        <v>0</v>
      </c>
      <c r="N56" s="38">
        <f>Hoja1!AD51</f>
        <v>0</v>
      </c>
      <c r="O56" s="37">
        <v>50</v>
      </c>
      <c r="P56" s="39">
        <f>Hoja1!AH51</f>
        <v>3857.83</v>
      </c>
      <c r="Q56" s="39">
        <f>Hoja1!AI51</f>
        <v>41142.17</v>
      </c>
    </row>
    <row r="57" spans="1:17" s="17" customFormat="1" ht="18" customHeight="1">
      <c r="A57" s="15">
        <v>51</v>
      </c>
      <c r="B57" s="16" t="s">
        <v>260</v>
      </c>
      <c r="C57" s="16" t="s">
        <v>284</v>
      </c>
      <c r="D57" s="16" t="s">
        <v>261</v>
      </c>
      <c r="E57" s="16" t="s">
        <v>1932</v>
      </c>
      <c r="F57" s="16" t="str">
        <f>Hoja1!AK52</f>
        <v xml:space="preserve">Femenino  </v>
      </c>
      <c r="G57" s="37">
        <f>Hoja1!L52</f>
        <v>35000</v>
      </c>
      <c r="H57" s="37">
        <v>0</v>
      </c>
      <c r="I57" s="37">
        <f>Hoja1!W52</f>
        <v>1004.5</v>
      </c>
      <c r="J57" s="37">
        <f>Hoja1!X52</f>
        <v>1064</v>
      </c>
      <c r="K57" s="37">
        <v>0</v>
      </c>
      <c r="L57" s="37">
        <v>0</v>
      </c>
      <c r="M57" s="37">
        <v>4680</v>
      </c>
      <c r="N57" s="38">
        <f>Hoja1!AD52</f>
        <v>0</v>
      </c>
      <c r="O57" s="37">
        <v>0</v>
      </c>
      <c r="P57" s="39">
        <f>Hoja1!AH52</f>
        <v>6748.5</v>
      </c>
      <c r="Q57" s="39">
        <f>Hoja1!AI52</f>
        <v>28251.5</v>
      </c>
    </row>
    <row r="58" spans="1:17" s="17" customFormat="1" ht="18" customHeight="1">
      <c r="A58" s="15">
        <v>52</v>
      </c>
      <c r="B58" s="16" t="s">
        <v>260</v>
      </c>
      <c r="C58" s="16" t="s">
        <v>288</v>
      </c>
      <c r="D58" s="16" t="s">
        <v>292</v>
      </c>
      <c r="E58" s="16" t="s">
        <v>1932</v>
      </c>
      <c r="F58" s="16" t="str">
        <f>Hoja1!AK53</f>
        <v xml:space="preserve">Femenino  </v>
      </c>
      <c r="G58" s="37">
        <f>Hoja1!L53</f>
        <v>46000</v>
      </c>
      <c r="H58" s="37">
        <v>1289.46</v>
      </c>
      <c r="I58" s="37">
        <f>Hoja1!W53</f>
        <v>1320.2</v>
      </c>
      <c r="J58" s="37">
        <f>Hoja1!X53</f>
        <v>1398.4</v>
      </c>
      <c r="K58" s="37">
        <v>0</v>
      </c>
      <c r="L58" s="37">
        <v>0</v>
      </c>
      <c r="M58" s="37">
        <v>0</v>
      </c>
      <c r="N58" s="38">
        <f>Hoja1!AD53</f>
        <v>0</v>
      </c>
      <c r="O58" s="37">
        <v>0</v>
      </c>
      <c r="P58" s="39">
        <f>Hoja1!AH53</f>
        <v>4008.06</v>
      </c>
      <c r="Q58" s="39">
        <f>Hoja1!AI53</f>
        <v>41991.94</v>
      </c>
    </row>
    <row r="59" spans="1:17" s="17" customFormat="1" ht="18" customHeight="1">
      <c r="A59" s="15">
        <v>53</v>
      </c>
      <c r="B59" s="16" t="s">
        <v>260</v>
      </c>
      <c r="C59" s="16" t="s">
        <v>293</v>
      </c>
      <c r="D59" s="16" t="s">
        <v>261</v>
      </c>
      <c r="E59" s="16" t="s">
        <v>1932</v>
      </c>
      <c r="F59" s="16" t="str">
        <f>Hoja1!AK54</f>
        <v xml:space="preserve">Femenino  </v>
      </c>
      <c r="G59" s="37">
        <f>Hoja1!L54</f>
        <v>27000</v>
      </c>
      <c r="H59" s="37">
        <v>0</v>
      </c>
      <c r="I59" s="37">
        <f>Hoja1!W54</f>
        <v>774.9</v>
      </c>
      <c r="J59" s="37">
        <f>Hoja1!X54</f>
        <v>820.8</v>
      </c>
      <c r="K59" s="37">
        <v>0</v>
      </c>
      <c r="L59" s="37">
        <v>0</v>
      </c>
      <c r="M59" s="37">
        <v>3902.83</v>
      </c>
      <c r="N59" s="38">
        <f>Hoja1!AD54</f>
        <v>0</v>
      </c>
      <c r="O59" s="37">
        <v>0</v>
      </c>
      <c r="P59" s="39">
        <f>Hoja1!AH54</f>
        <v>5498.53</v>
      </c>
      <c r="Q59" s="39">
        <f>Hoja1!AI54</f>
        <v>21501.47</v>
      </c>
    </row>
    <row r="60" spans="1:17" s="17" customFormat="1" ht="18" customHeight="1">
      <c r="A60" s="18">
        <v>54</v>
      </c>
      <c r="B60" s="16" t="s">
        <v>260</v>
      </c>
      <c r="C60" s="16" t="s">
        <v>298</v>
      </c>
      <c r="D60" s="16" t="s">
        <v>76</v>
      </c>
      <c r="E60" s="16" t="s">
        <v>1932</v>
      </c>
      <c r="F60" s="16" t="str">
        <f>Hoja1!AK55</f>
        <v xml:space="preserve">Femenino  </v>
      </c>
      <c r="G60" s="37">
        <f>Hoja1!L55</f>
        <v>60000</v>
      </c>
      <c r="H60" s="37">
        <v>3486.65</v>
      </c>
      <c r="I60" s="37">
        <f>Hoja1!W55</f>
        <v>1722</v>
      </c>
      <c r="J60" s="37">
        <f>Hoja1!X55</f>
        <v>1824</v>
      </c>
      <c r="K60" s="37">
        <v>0</v>
      </c>
      <c r="L60" s="37">
        <v>0</v>
      </c>
      <c r="M60" s="37">
        <v>0</v>
      </c>
      <c r="N60" s="38">
        <f>Hoja1!AD55</f>
        <v>0</v>
      </c>
      <c r="O60" s="37">
        <v>100</v>
      </c>
      <c r="P60" s="39">
        <f>Hoja1!AH55</f>
        <v>7132.65</v>
      </c>
      <c r="Q60" s="39">
        <f>Hoja1!AI55</f>
        <v>52867.35</v>
      </c>
    </row>
    <row r="61" spans="1:17" s="17" customFormat="1" ht="18" customHeight="1">
      <c r="A61" s="15">
        <v>55</v>
      </c>
      <c r="B61" s="16" t="s">
        <v>260</v>
      </c>
      <c r="C61" s="16" t="s">
        <v>302</v>
      </c>
      <c r="D61" s="16" t="s">
        <v>261</v>
      </c>
      <c r="E61" s="16" t="s">
        <v>1932</v>
      </c>
      <c r="F61" s="16" t="str">
        <f>Hoja1!AK56</f>
        <v xml:space="preserve">Femenino  </v>
      </c>
      <c r="G61" s="37">
        <f>Hoja1!L56</f>
        <v>35000</v>
      </c>
      <c r="H61" s="37">
        <v>0</v>
      </c>
      <c r="I61" s="37">
        <f>Hoja1!W56</f>
        <v>1004.5</v>
      </c>
      <c r="J61" s="37">
        <f>Hoja1!X56</f>
        <v>1064</v>
      </c>
      <c r="K61" s="37">
        <v>0</v>
      </c>
      <c r="L61" s="37">
        <v>0</v>
      </c>
      <c r="M61" s="37">
        <v>7000</v>
      </c>
      <c r="N61" s="38">
        <f>Hoja1!AD56</f>
        <v>0</v>
      </c>
      <c r="O61" s="37">
        <v>0</v>
      </c>
      <c r="P61" s="39">
        <f>Hoja1!AH56</f>
        <v>9068.5</v>
      </c>
      <c r="Q61" s="39">
        <f>Hoja1!AI56</f>
        <v>25931.5</v>
      </c>
    </row>
    <row r="62" spans="1:17" s="17" customFormat="1" ht="18" customHeight="1">
      <c r="A62" s="15">
        <v>56</v>
      </c>
      <c r="B62" s="16" t="s">
        <v>260</v>
      </c>
      <c r="C62" s="16" t="s">
        <v>307</v>
      </c>
      <c r="D62" s="16" t="s">
        <v>201</v>
      </c>
      <c r="E62" s="16" t="s">
        <v>1932</v>
      </c>
      <c r="F62" s="16" t="str">
        <f>Hoja1!AK57</f>
        <v xml:space="preserve">Femenino  </v>
      </c>
      <c r="G62" s="37">
        <f>Hoja1!L57</f>
        <v>90000</v>
      </c>
      <c r="H62" s="37">
        <v>9753.19</v>
      </c>
      <c r="I62" s="37">
        <f>Hoja1!W57</f>
        <v>2583</v>
      </c>
      <c r="J62" s="37">
        <f>Hoja1!X57</f>
        <v>2736</v>
      </c>
      <c r="K62" s="37">
        <v>0</v>
      </c>
      <c r="L62" s="37">
        <v>0</v>
      </c>
      <c r="M62" s="37">
        <v>4000</v>
      </c>
      <c r="N62" s="38">
        <f>Hoja1!AD57</f>
        <v>0</v>
      </c>
      <c r="O62" s="37">
        <v>0</v>
      </c>
      <c r="P62" s="39">
        <f>Hoja1!AH57</f>
        <v>19072.189999999999</v>
      </c>
      <c r="Q62" s="39">
        <f>Hoja1!AI57</f>
        <v>70927.81</v>
      </c>
    </row>
    <row r="63" spans="1:17" s="17" customFormat="1" ht="18" customHeight="1">
      <c r="A63" s="15">
        <v>57</v>
      </c>
      <c r="B63" s="16" t="s">
        <v>260</v>
      </c>
      <c r="C63" s="16" t="s">
        <v>311</v>
      </c>
      <c r="D63" s="16" t="s">
        <v>139</v>
      </c>
      <c r="E63" s="16" t="s">
        <v>1932</v>
      </c>
      <c r="F63" s="16" t="str">
        <f>Hoja1!AK58</f>
        <v xml:space="preserve">Femenino  </v>
      </c>
      <c r="G63" s="37">
        <f>Hoja1!L58</f>
        <v>45000</v>
      </c>
      <c r="H63" s="37">
        <v>1148.33</v>
      </c>
      <c r="I63" s="37">
        <f>Hoja1!W58</f>
        <v>1291.5</v>
      </c>
      <c r="J63" s="37">
        <f>Hoja1!X58</f>
        <v>1368</v>
      </c>
      <c r="K63" s="37">
        <v>0</v>
      </c>
      <c r="L63" s="37">
        <v>0</v>
      </c>
      <c r="M63" s="37">
        <v>0</v>
      </c>
      <c r="N63" s="38">
        <f>Hoja1!AD58</f>
        <v>0</v>
      </c>
      <c r="O63" s="37">
        <v>0</v>
      </c>
      <c r="P63" s="39">
        <f>Hoja1!AH58</f>
        <v>3807.83</v>
      </c>
      <c r="Q63" s="39">
        <f>Hoja1!AI58</f>
        <v>41192.17</v>
      </c>
    </row>
    <row r="64" spans="1:17" s="17" customFormat="1" ht="18" customHeight="1">
      <c r="A64" s="18">
        <v>58</v>
      </c>
      <c r="B64" s="16" t="s">
        <v>260</v>
      </c>
      <c r="C64" s="16" t="s">
        <v>316</v>
      </c>
      <c r="D64" s="16" t="s">
        <v>275</v>
      </c>
      <c r="E64" s="16" t="s">
        <v>1932</v>
      </c>
      <c r="F64" s="16" t="str">
        <f>Hoja1!AK59</f>
        <v xml:space="preserve">Femenino  </v>
      </c>
      <c r="G64" s="37">
        <f>Hoja1!L59</f>
        <v>25000</v>
      </c>
      <c r="H64" s="37">
        <v>0</v>
      </c>
      <c r="I64" s="37">
        <f>Hoja1!W59</f>
        <v>717.5</v>
      </c>
      <c r="J64" s="37">
        <f>Hoja1!X59</f>
        <v>760</v>
      </c>
      <c r="K64" s="37">
        <v>0</v>
      </c>
      <c r="L64" s="37">
        <v>0</v>
      </c>
      <c r="M64" s="37">
        <v>0</v>
      </c>
      <c r="N64" s="38">
        <f>Hoja1!AD59</f>
        <v>0</v>
      </c>
      <c r="O64" s="37">
        <v>0</v>
      </c>
      <c r="P64" s="39">
        <f>Hoja1!AH59</f>
        <v>1477.5</v>
      </c>
      <c r="Q64" s="39">
        <f>Hoja1!AI59</f>
        <v>23522.5</v>
      </c>
    </row>
    <row r="65" spans="1:17" s="17" customFormat="1" ht="18" customHeight="1">
      <c r="A65" s="15">
        <v>59</v>
      </c>
      <c r="B65" s="16" t="s">
        <v>325</v>
      </c>
      <c r="C65" s="16" t="s">
        <v>321</v>
      </c>
      <c r="D65" s="16" t="s">
        <v>245</v>
      </c>
      <c r="E65" s="16" t="s">
        <v>1932</v>
      </c>
      <c r="F65" s="16" t="str">
        <f>Hoja1!AK60</f>
        <v xml:space="preserve">Masculino </v>
      </c>
      <c r="G65" s="37">
        <f>Hoja1!L60</f>
        <v>26000</v>
      </c>
      <c r="H65" s="37">
        <v>0</v>
      </c>
      <c r="I65" s="37">
        <f>Hoja1!W60</f>
        <v>746.2</v>
      </c>
      <c r="J65" s="37">
        <f>Hoja1!X60</f>
        <v>790.4</v>
      </c>
      <c r="K65" s="37">
        <v>0</v>
      </c>
      <c r="L65" s="37">
        <v>0</v>
      </c>
      <c r="M65" s="37">
        <v>0</v>
      </c>
      <c r="N65" s="38">
        <f>Hoja1!AD60</f>
        <v>0</v>
      </c>
      <c r="O65" s="37">
        <v>0</v>
      </c>
      <c r="P65" s="39">
        <f>Hoja1!AH60</f>
        <v>1536.6</v>
      </c>
      <c r="Q65" s="39">
        <f>Hoja1!AI60</f>
        <v>24463.4</v>
      </c>
    </row>
    <row r="66" spans="1:17" s="17" customFormat="1" ht="18" customHeight="1">
      <c r="A66" s="15">
        <v>60</v>
      </c>
      <c r="B66" s="16" t="s">
        <v>325</v>
      </c>
      <c r="C66" s="16" t="s">
        <v>327</v>
      </c>
      <c r="D66" s="16" t="s">
        <v>245</v>
      </c>
      <c r="E66" s="16" t="s">
        <v>1932</v>
      </c>
      <c r="F66" s="16" t="str">
        <f>Hoja1!AK61</f>
        <v xml:space="preserve">Masculino </v>
      </c>
      <c r="G66" s="37">
        <f>Hoja1!L61</f>
        <v>30000</v>
      </c>
      <c r="H66" s="37">
        <v>0</v>
      </c>
      <c r="I66" s="37">
        <f>Hoja1!W61</f>
        <v>861</v>
      </c>
      <c r="J66" s="37">
        <f>Hoja1!X61</f>
        <v>912</v>
      </c>
      <c r="K66" s="37">
        <v>0</v>
      </c>
      <c r="L66" s="37">
        <v>0</v>
      </c>
      <c r="M66" s="37">
        <v>0</v>
      </c>
      <c r="N66" s="38">
        <f>Hoja1!AD61</f>
        <v>0</v>
      </c>
      <c r="O66" s="37">
        <v>0</v>
      </c>
      <c r="P66" s="39">
        <f>Hoja1!AH61</f>
        <v>1773</v>
      </c>
      <c r="Q66" s="39">
        <f>Hoja1!AI61</f>
        <v>28227</v>
      </c>
    </row>
    <row r="67" spans="1:17" s="17" customFormat="1" ht="18" customHeight="1">
      <c r="A67" s="15">
        <v>61</v>
      </c>
      <c r="B67" s="16" t="s">
        <v>325</v>
      </c>
      <c r="C67" s="16" t="s">
        <v>332</v>
      </c>
      <c r="D67" s="16" t="s">
        <v>250</v>
      </c>
      <c r="E67" s="16" t="s">
        <v>1932</v>
      </c>
      <c r="F67" s="16" t="str">
        <f>Hoja1!AK62</f>
        <v xml:space="preserve">Masculino </v>
      </c>
      <c r="G67" s="37">
        <f>Hoja1!L62</f>
        <v>60000</v>
      </c>
      <c r="H67" s="37">
        <v>3486.65</v>
      </c>
      <c r="I67" s="37">
        <f>Hoja1!W62</f>
        <v>1722</v>
      </c>
      <c r="J67" s="37">
        <f>Hoja1!X62</f>
        <v>1824</v>
      </c>
      <c r="K67" s="37">
        <v>0</v>
      </c>
      <c r="L67" s="37">
        <v>0</v>
      </c>
      <c r="M67" s="37">
        <v>0</v>
      </c>
      <c r="N67" s="38">
        <f>Hoja1!AD62</f>
        <v>0</v>
      </c>
      <c r="O67" s="37">
        <v>0</v>
      </c>
      <c r="P67" s="39">
        <f>Hoja1!AH62</f>
        <v>7032.65</v>
      </c>
      <c r="Q67" s="39">
        <f>Hoja1!AI62</f>
        <v>52967.35</v>
      </c>
    </row>
    <row r="68" spans="1:17" s="17" customFormat="1" ht="18" customHeight="1">
      <c r="A68" s="18">
        <v>62</v>
      </c>
      <c r="B68" s="16" t="s">
        <v>325</v>
      </c>
      <c r="C68" s="16" t="s">
        <v>336</v>
      </c>
      <c r="D68" s="16" t="s">
        <v>245</v>
      </c>
      <c r="E68" s="16" t="s">
        <v>1932</v>
      </c>
      <c r="F68" s="16" t="str">
        <f>Hoja1!AK63</f>
        <v xml:space="preserve">Masculino </v>
      </c>
      <c r="G68" s="37">
        <f>Hoja1!L63</f>
        <v>15000</v>
      </c>
      <c r="H68" s="37">
        <v>0</v>
      </c>
      <c r="I68" s="37">
        <f>Hoja1!W63</f>
        <v>430.5</v>
      </c>
      <c r="J68" s="37">
        <f>Hoja1!X63</f>
        <v>456</v>
      </c>
      <c r="K68" s="37">
        <v>0</v>
      </c>
      <c r="L68" s="37">
        <v>0</v>
      </c>
      <c r="M68" s="37">
        <v>0</v>
      </c>
      <c r="N68" s="38">
        <f>Hoja1!AD63</f>
        <v>0</v>
      </c>
      <c r="O68" s="37">
        <v>0</v>
      </c>
      <c r="P68" s="39">
        <f>Hoja1!AH63</f>
        <v>886.5</v>
      </c>
      <c r="Q68" s="39">
        <f>Hoja1!AI63</f>
        <v>14113.5</v>
      </c>
    </row>
    <row r="69" spans="1:17" s="17" customFormat="1" ht="18" customHeight="1">
      <c r="A69" s="15">
        <v>63</v>
      </c>
      <c r="B69" s="16" t="s">
        <v>325</v>
      </c>
      <c r="C69" s="16" t="s">
        <v>341</v>
      </c>
      <c r="D69" s="16" t="s">
        <v>345</v>
      </c>
      <c r="E69" s="16" t="s">
        <v>1932</v>
      </c>
      <c r="F69" s="16" t="str">
        <f>Hoja1!AK64</f>
        <v xml:space="preserve">Femenino  </v>
      </c>
      <c r="G69" s="37">
        <f>Hoja1!L64</f>
        <v>80000</v>
      </c>
      <c r="H69" s="37">
        <v>6972.07</v>
      </c>
      <c r="I69" s="37">
        <f>Hoja1!W64</f>
        <v>2296</v>
      </c>
      <c r="J69" s="37">
        <f>Hoja1!X64</f>
        <v>2432</v>
      </c>
      <c r="K69" s="37">
        <v>1715.46</v>
      </c>
      <c r="L69" s="37">
        <v>0</v>
      </c>
      <c r="M69" s="37">
        <v>0</v>
      </c>
      <c r="N69" s="38">
        <f>Hoja1!AD64</f>
        <v>0</v>
      </c>
      <c r="O69" s="37">
        <v>0</v>
      </c>
      <c r="P69" s="39">
        <f>Hoja1!AH64</f>
        <v>13415.53</v>
      </c>
      <c r="Q69" s="39">
        <f>Hoja1!AI64</f>
        <v>66584.47</v>
      </c>
    </row>
    <row r="70" spans="1:17" s="17" customFormat="1" ht="18" customHeight="1">
      <c r="A70" s="15">
        <v>64</v>
      </c>
      <c r="B70" s="16" t="s">
        <v>325</v>
      </c>
      <c r="C70" s="16" t="s">
        <v>346</v>
      </c>
      <c r="D70" s="16" t="s">
        <v>350</v>
      </c>
      <c r="E70" s="16" t="s">
        <v>1932</v>
      </c>
      <c r="F70" s="16" t="str">
        <f>Hoja1!AK65</f>
        <v xml:space="preserve">Masculino </v>
      </c>
      <c r="G70" s="37">
        <f>Hoja1!L65</f>
        <v>35000</v>
      </c>
      <c r="H70" s="37">
        <v>0</v>
      </c>
      <c r="I70" s="37">
        <f>Hoja1!W65</f>
        <v>1004.5</v>
      </c>
      <c r="J70" s="37">
        <f>Hoja1!X65</f>
        <v>1064</v>
      </c>
      <c r="K70" s="37">
        <v>0</v>
      </c>
      <c r="L70" s="37">
        <v>0</v>
      </c>
      <c r="M70" s="37">
        <v>0</v>
      </c>
      <c r="N70" s="38">
        <f>Hoja1!AD65</f>
        <v>0</v>
      </c>
      <c r="O70" s="37">
        <v>0</v>
      </c>
      <c r="P70" s="39">
        <f>Hoja1!AH65</f>
        <v>2068.5</v>
      </c>
      <c r="Q70" s="39">
        <f>Hoja1!AI65</f>
        <v>32931.5</v>
      </c>
    </row>
    <row r="71" spans="1:17" s="17" customFormat="1" ht="18" customHeight="1">
      <c r="A71" s="15">
        <v>65</v>
      </c>
      <c r="B71" s="16" t="s">
        <v>355</v>
      </c>
      <c r="C71" s="16" t="s">
        <v>351</v>
      </c>
      <c r="D71" s="16" t="s">
        <v>71</v>
      </c>
      <c r="E71" s="16" t="s">
        <v>1932</v>
      </c>
      <c r="F71" s="16" t="str">
        <f>Hoja1!AK66</f>
        <v xml:space="preserve">Femenino  </v>
      </c>
      <c r="G71" s="37">
        <f>Hoja1!L66</f>
        <v>190000</v>
      </c>
      <c r="H71" s="37">
        <v>33275.69</v>
      </c>
      <c r="I71" s="37">
        <f>Hoja1!W66</f>
        <v>5453</v>
      </c>
      <c r="J71" s="37">
        <f>Hoja1!X66</f>
        <v>5776</v>
      </c>
      <c r="K71" s="37">
        <v>0</v>
      </c>
      <c r="L71" s="37">
        <v>0</v>
      </c>
      <c r="M71" s="37">
        <v>0</v>
      </c>
      <c r="N71" s="38">
        <f>Hoja1!AD66</f>
        <v>0</v>
      </c>
      <c r="O71" s="37">
        <v>0</v>
      </c>
      <c r="P71" s="39">
        <f>Hoja1!AH66</f>
        <v>44504.69</v>
      </c>
      <c r="Q71" s="39">
        <f>Hoja1!AI66</f>
        <v>145495.31</v>
      </c>
    </row>
    <row r="72" spans="1:17" s="17" customFormat="1" ht="18" customHeight="1">
      <c r="A72" s="18">
        <v>66</v>
      </c>
      <c r="B72" s="16" t="s">
        <v>355</v>
      </c>
      <c r="C72" s="16" t="s">
        <v>356</v>
      </c>
      <c r="D72" s="16" t="s">
        <v>360</v>
      </c>
      <c r="E72" s="16" t="s">
        <v>1932</v>
      </c>
      <c r="F72" s="16" t="str">
        <f>Hoja1!AK67</f>
        <v xml:space="preserve">Masculino </v>
      </c>
      <c r="G72" s="37">
        <f>Hoja1!L67</f>
        <v>150000</v>
      </c>
      <c r="H72" s="37">
        <v>23866.69</v>
      </c>
      <c r="I72" s="37">
        <f>Hoja1!W67</f>
        <v>4305</v>
      </c>
      <c r="J72" s="37">
        <f>Hoja1!X67</f>
        <v>4560</v>
      </c>
      <c r="K72" s="37">
        <v>0</v>
      </c>
      <c r="L72" s="37">
        <v>0</v>
      </c>
      <c r="M72" s="37">
        <v>4500</v>
      </c>
      <c r="N72" s="38">
        <f>Hoja1!AD67</f>
        <v>0</v>
      </c>
      <c r="O72" s="37">
        <v>0</v>
      </c>
      <c r="P72" s="39">
        <f>Hoja1!AH67</f>
        <v>37231.69</v>
      </c>
      <c r="Q72" s="39">
        <f>Hoja1!AI67</f>
        <v>112768.31</v>
      </c>
    </row>
    <row r="73" spans="1:17" s="17" customFormat="1" ht="18" customHeight="1">
      <c r="A73" s="15">
        <v>67</v>
      </c>
      <c r="B73" s="16" t="s">
        <v>365</v>
      </c>
      <c r="C73" s="16" t="s">
        <v>361</v>
      </c>
      <c r="D73" s="16" t="s">
        <v>49</v>
      </c>
      <c r="E73" s="16" t="s">
        <v>1925</v>
      </c>
      <c r="F73" s="16" t="str">
        <f>Hoja1!AK68</f>
        <v xml:space="preserve">Femenino  </v>
      </c>
      <c r="G73" s="37">
        <f>Hoja1!L68</f>
        <v>33000</v>
      </c>
      <c r="H73" s="37">
        <v>0</v>
      </c>
      <c r="I73" s="37">
        <f>Hoja1!W68</f>
        <v>947.1</v>
      </c>
      <c r="J73" s="37">
        <f>Hoja1!X68</f>
        <v>1003.2</v>
      </c>
      <c r="K73" s="37">
        <v>0</v>
      </c>
      <c r="L73" s="37">
        <v>0</v>
      </c>
      <c r="M73" s="37">
        <v>3402.83</v>
      </c>
      <c r="N73" s="38">
        <f>Hoja1!AD68</f>
        <v>0</v>
      </c>
      <c r="O73" s="37">
        <v>0</v>
      </c>
      <c r="P73" s="39">
        <f>Hoja1!AH68</f>
        <v>5353.13</v>
      </c>
      <c r="Q73" s="39">
        <f>Hoja1!AI68</f>
        <v>27646.87</v>
      </c>
    </row>
    <row r="74" spans="1:17" s="17" customFormat="1" ht="18" customHeight="1">
      <c r="A74" s="15">
        <v>68</v>
      </c>
      <c r="B74" s="16" t="s">
        <v>365</v>
      </c>
      <c r="C74" s="16" t="s">
        <v>366</v>
      </c>
      <c r="D74" s="16" t="s">
        <v>370</v>
      </c>
      <c r="E74" s="16" t="s">
        <v>1932</v>
      </c>
      <c r="F74" s="16" t="str">
        <f>Hoja1!AK69</f>
        <v xml:space="preserve">Femenino  </v>
      </c>
      <c r="G74" s="37">
        <f>Hoja1!L69</f>
        <v>90000</v>
      </c>
      <c r="H74" s="37">
        <v>9753.19</v>
      </c>
      <c r="I74" s="37">
        <f>Hoja1!W69</f>
        <v>2583</v>
      </c>
      <c r="J74" s="37">
        <f>Hoja1!X69</f>
        <v>2736</v>
      </c>
      <c r="K74" s="37">
        <v>0</v>
      </c>
      <c r="L74" s="37">
        <v>0</v>
      </c>
      <c r="M74" s="37">
        <v>0</v>
      </c>
      <c r="N74" s="38">
        <f>Hoja1!AD69</f>
        <v>0</v>
      </c>
      <c r="O74" s="37">
        <v>0</v>
      </c>
      <c r="P74" s="39">
        <f>Hoja1!AH69</f>
        <v>15072.19</v>
      </c>
      <c r="Q74" s="39">
        <f>Hoja1!AI69</f>
        <v>74927.81</v>
      </c>
    </row>
    <row r="75" spans="1:17" s="17" customFormat="1" ht="18" customHeight="1">
      <c r="A75" s="15">
        <v>69</v>
      </c>
      <c r="B75" s="16" t="s">
        <v>365</v>
      </c>
      <c r="C75" s="16" t="s">
        <v>371</v>
      </c>
      <c r="D75" s="16" t="s">
        <v>375</v>
      </c>
      <c r="E75" s="16" t="s">
        <v>1932</v>
      </c>
      <c r="F75" s="16" t="str">
        <f>Hoja1!AK70</f>
        <v xml:space="preserve">Femenino  </v>
      </c>
      <c r="G75" s="37">
        <f>Hoja1!L70</f>
        <v>46000</v>
      </c>
      <c r="H75" s="37">
        <v>1289.46</v>
      </c>
      <c r="I75" s="37">
        <f>Hoja1!W70</f>
        <v>1320.2</v>
      </c>
      <c r="J75" s="37">
        <f>Hoja1!X70</f>
        <v>1398.4</v>
      </c>
      <c r="K75" s="37">
        <v>0</v>
      </c>
      <c r="L75" s="37">
        <v>1349.63</v>
      </c>
      <c r="M75" s="37">
        <v>0</v>
      </c>
      <c r="N75" s="38">
        <f>Hoja1!AD70</f>
        <v>0</v>
      </c>
      <c r="O75" s="37">
        <v>100</v>
      </c>
      <c r="P75" s="39">
        <f>Hoja1!AH70</f>
        <v>5457.69</v>
      </c>
      <c r="Q75" s="39">
        <f>Hoja1!AI70</f>
        <v>40542.31</v>
      </c>
    </row>
    <row r="76" spans="1:17" s="17" customFormat="1" ht="18" customHeight="1">
      <c r="A76" s="18">
        <v>70</v>
      </c>
      <c r="B76" s="16" t="s">
        <v>365</v>
      </c>
      <c r="C76" s="16" t="s">
        <v>376</v>
      </c>
      <c r="D76" s="16" t="s">
        <v>380</v>
      </c>
      <c r="E76" s="16" t="s">
        <v>1932</v>
      </c>
      <c r="F76" s="16" t="str">
        <f>Hoja1!AK71</f>
        <v xml:space="preserve">Femenino  </v>
      </c>
      <c r="G76" s="37">
        <f>Hoja1!L71</f>
        <v>29000</v>
      </c>
      <c r="H76" s="37">
        <v>0</v>
      </c>
      <c r="I76" s="37">
        <f>Hoja1!W71</f>
        <v>832.3</v>
      </c>
      <c r="J76" s="37">
        <f>Hoja1!X71</f>
        <v>881.6</v>
      </c>
      <c r="K76" s="37">
        <v>0</v>
      </c>
      <c r="L76" s="37">
        <v>1496.06</v>
      </c>
      <c r="M76" s="37">
        <v>5500.65</v>
      </c>
      <c r="N76" s="38">
        <f>Hoja1!AD71</f>
        <v>0</v>
      </c>
      <c r="O76" s="37">
        <v>50</v>
      </c>
      <c r="P76" s="39">
        <f>Hoja1!AH71</f>
        <v>8760.61</v>
      </c>
      <c r="Q76" s="39">
        <f>Hoja1!AI71</f>
        <v>20239.39</v>
      </c>
    </row>
    <row r="77" spans="1:17" s="17" customFormat="1" ht="18" customHeight="1">
      <c r="A77" s="15">
        <v>71</v>
      </c>
      <c r="B77" s="16" t="s">
        <v>365</v>
      </c>
      <c r="C77" s="16" t="s">
        <v>381</v>
      </c>
      <c r="D77" s="16" t="s">
        <v>375</v>
      </c>
      <c r="E77" s="16" t="s">
        <v>1932</v>
      </c>
      <c r="F77" s="16" t="str">
        <f>Hoja1!AK72</f>
        <v xml:space="preserve">Femenino  </v>
      </c>
      <c r="G77" s="37">
        <f>Hoja1!L72</f>
        <v>46000</v>
      </c>
      <c r="H77" s="37">
        <v>1289.46</v>
      </c>
      <c r="I77" s="37">
        <f>Hoja1!W72</f>
        <v>1320.2</v>
      </c>
      <c r="J77" s="37">
        <f>Hoja1!X72</f>
        <v>1398.4</v>
      </c>
      <c r="K77" s="37">
        <v>0</v>
      </c>
      <c r="L77" s="37">
        <v>0</v>
      </c>
      <c r="M77" s="37">
        <v>0</v>
      </c>
      <c r="N77" s="38">
        <f>Hoja1!AD72</f>
        <v>0</v>
      </c>
      <c r="O77" s="37">
        <v>0</v>
      </c>
      <c r="P77" s="39">
        <f>Hoja1!AH72</f>
        <v>4008.06</v>
      </c>
      <c r="Q77" s="39">
        <f>Hoja1!AI72</f>
        <v>41991.94</v>
      </c>
    </row>
    <row r="78" spans="1:17" s="17" customFormat="1" ht="18" customHeight="1">
      <c r="A78" s="15">
        <v>72</v>
      </c>
      <c r="B78" s="16" t="s">
        <v>365</v>
      </c>
      <c r="C78" s="16" t="s">
        <v>385</v>
      </c>
      <c r="D78" s="16" t="s">
        <v>370</v>
      </c>
      <c r="E78" s="16" t="s">
        <v>1932</v>
      </c>
      <c r="F78" s="16" t="str">
        <f>Hoja1!AK73</f>
        <v xml:space="preserve">Femenino  </v>
      </c>
      <c r="G78" s="37">
        <f>Hoja1!L73</f>
        <v>100000</v>
      </c>
      <c r="H78" s="37">
        <v>12105.44</v>
      </c>
      <c r="I78" s="37">
        <f>Hoja1!W73</f>
        <v>2870</v>
      </c>
      <c r="J78" s="37">
        <f>Hoja1!X73</f>
        <v>3040</v>
      </c>
      <c r="K78" s="37">
        <v>0</v>
      </c>
      <c r="L78" s="37">
        <v>0</v>
      </c>
      <c r="M78" s="37">
        <v>0</v>
      </c>
      <c r="N78" s="38">
        <f>Hoja1!AD73</f>
        <v>0</v>
      </c>
      <c r="O78" s="37">
        <v>0</v>
      </c>
      <c r="P78" s="39">
        <f>Hoja1!AH73</f>
        <v>18015.439999999999</v>
      </c>
      <c r="Q78" s="39">
        <f>Hoja1!AI73</f>
        <v>81984.56</v>
      </c>
    </row>
    <row r="79" spans="1:17" s="17" customFormat="1" ht="18" customHeight="1">
      <c r="A79" s="15">
        <v>73</v>
      </c>
      <c r="B79" s="16" t="s">
        <v>365</v>
      </c>
      <c r="C79" s="16" t="s">
        <v>389</v>
      </c>
      <c r="D79" s="16" t="s">
        <v>360</v>
      </c>
      <c r="E79" s="16" t="s">
        <v>1932</v>
      </c>
      <c r="F79" s="16" t="str">
        <f>Hoja1!AK74</f>
        <v xml:space="preserve">Femenino  </v>
      </c>
      <c r="G79" s="37">
        <f>Hoja1!L74</f>
        <v>150000</v>
      </c>
      <c r="H79" s="37">
        <v>23866.69</v>
      </c>
      <c r="I79" s="37">
        <f>Hoja1!W74</f>
        <v>4305</v>
      </c>
      <c r="J79" s="37">
        <f>Hoja1!X74</f>
        <v>4560</v>
      </c>
      <c r="K79" s="37">
        <v>0</v>
      </c>
      <c r="L79" s="37">
        <v>0</v>
      </c>
      <c r="M79" s="37">
        <v>35387.35</v>
      </c>
      <c r="N79" s="38">
        <f>Hoja1!AD74</f>
        <v>0</v>
      </c>
      <c r="O79" s="37">
        <v>100</v>
      </c>
      <c r="P79" s="39">
        <f>Hoja1!AH74</f>
        <v>68219.039999999994</v>
      </c>
      <c r="Q79" s="39">
        <f>Hoja1!AI74</f>
        <v>81780.960000000006</v>
      </c>
    </row>
    <row r="80" spans="1:17" s="17" customFormat="1" ht="18" customHeight="1">
      <c r="A80" s="18">
        <v>74</v>
      </c>
      <c r="B80" s="16" t="s">
        <v>397</v>
      </c>
      <c r="C80" s="16" t="s">
        <v>393</v>
      </c>
      <c r="D80" s="16" t="s">
        <v>201</v>
      </c>
      <c r="E80" s="16" t="s">
        <v>1932</v>
      </c>
      <c r="F80" s="16" t="str">
        <f>Hoja1!AK75</f>
        <v xml:space="preserve">Femenino  </v>
      </c>
      <c r="G80" s="37">
        <f>Hoja1!L75</f>
        <v>100000</v>
      </c>
      <c r="H80" s="37">
        <v>12105.44</v>
      </c>
      <c r="I80" s="37">
        <f>Hoja1!W75</f>
        <v>2870</v>
      </c>
      <c r="J80" s="37">
        <f>Hoja1!X75</f>
        <v>3040</v>
      </c>
      <c r="K80" s="37">
        <v>0</v>
      </c>
      <c r="L80" s="37">
        <v>0</v>
      </c>
      <c r="M80" s="37">
        <v>500</v>
      </c>
      <c r="N80" s="38">
        <f>Hoja1!AD75</f>
        <v>0</v>
      </c>
      <c r="O80" s="37">
        <v>50</v>
      </c>
      <c r="P80" s="39">
        <f>Hoja1!AH75</f>
        <v>18565.439999999999</v>
      </c>
      <c r="Q80" s="39">
        <f>Hoja1!AI75</f>
        <v>81434.559999999998</v>
      </c>
    </row>
    <row r="81" spans="1:17" s="17" customFormat="1" ht="18" customHeight="1">
      <c r="A81" s="15">
        <v>75</v>
      </c>
      <c r="B81" s="16" t="s">
        <v>397</v>
      </c>
      <c r="C81" s="16" t="s">
        <v>398</v>
      </c>
      <c r="D81" s="16" t="s">
        <v>402</v>
      </c>
      <c r="E81" s="16" t="s">
        <v>1932</v>
      </c>
      <c r="F81" s="16" t="str">
        <f>Hoja1!AK76</f>
        <v xml:space="preserve">Femenino  </v>
      </c>
      <c r="G81" s="37">
        <f>Hoja1!L76</f>
        <v>46000</v>
      </c>
      <c r="H81" s="37">
        <v>1289.46</v>
      </c>
      <c r="I81" s="37">
        <f>Hoja1!W76</f>
        <v>1320.2</v>
      </c>
      <c r="J81" s="37">
        <f>Hoja1!X76</f>
        <v>1398.4</v>
      </c>
      <c r="K81" s="37">
        <v>0</v>
      </c>
      <c r="L81" s="37">
        <v>0</v>
      </c>
      <c r="M81" s="37">
        <v>0</v>
      </c>
      <c r="N81" s="38">
        <f>Hoja1!AD76</f>
        <v>0</v>
      </c>
      <c r="O81" s="37">
        <v>50</v>
      </c>
      <c r="P81" s="39">
        <f>Hoja1!AH76</f>
        <v>4058.06</v>
      </c>
      <c r="Q81" s="39">
        <f>Hoja1!AI76</f>
        <v>41941.94</v>
      </c>
    </row>
    <row r="82" spans="1:17" s="17" customFormat="1" ht="18" customHeight="1">
      <c r="A82" s="15">
        <v>76</v>
      </c>
      <c r="B82" s="16" t="s">
        <v>397</v>
      </c>
      <c r="C82" s="16" t="s">
        <v>403</v>
      </c>
      <c r="D82" s="16" t="s">
        <v>402</v>
      </c>
      <c r="E82" s="16" t="s">
        <v>1925</v>
      </c>
      <c r="F82" s="16" t="str">
        <f>Hoja1!AK77</f>
        <v xml:space="preserve">Femenino  </v>
      </c>
      <c r="G82" s="37">
        <f>Hoja1!L77</f>
        <v>46000</v>
      </c>
      <c r="H82" s="37">
        <v>1032.1400000000001</v>
      </c>
      <c r="I82" s="37">
        <f>Hoja1!W77</f>
        <v>1320.2</v>
      </c>
      <c r="J82" s="37">
        <f>Hoja1!X77</f>
        <v>1398.4</v>
      </c>
      <c r="K82" s="37">
        <v>1715.46</v>
      </c>
      <c r="L82" s="37">
        <v>748.03</v>
      </c>
      <c r="M82" s="37">
        <v>4769.93</v>
      </c>
      <c r="N82" s="38">
        <f>Hoja1!AD77</f>
        <v>0</v>
      </c>
      <c r="O82" s="37">
        <v>50</v>
      </c>
      <c r="P82" s="39">
        <f>Hoja1!AH77</f>
        <v>11034.16</v>
      </c>
      <c r="Q82" s="39">
        <f>Hoja1!AI77</f>
        <v>34965.839999999997</v>
      </c>
    </row>
    <row r="83" spans="1:17" s="17" customFormat="1" ht="18" customHeight="1">
      <c r="A83" s="15">
        <v>77</v>
      </c>
      <c r="B83" s="16" t="s">
        <v>411</v>
      </c>
      <c r="C83" s="16" t="s">
        <v>407</v>
      </c>
      <c r="D83" s="16" t="s">
        <v>49</v>
      </c>
      <c r="E83" s="16" t="s">
        <v>1932</v>
      </c>
      <c r="F83" s="16" t="str">
        <f>Hoja1!AK78</f>
        <v xml:space="preserve">Femenino  </v>
      </c>
      <c r="G83" s="37">
        <f>Hoja1!L78</f>
        <v>35000</v>
      </c>
      <c r="H83" s="37">
        <v>0</v>
      </c>
      <c r="I83" s="37">
        <f>Hoja1!W78</f>
        <v>1004.5</v>
      </c>
      <c r="J83" s="37">
        <f>Hoja1!X78</f>
        <v>1064</v>
      </c>
      <c r="K83" s="37">
        <v>0</v>
      </c>
      <c r="L83" s="37">
        <v>748.03</v>
      </c>
      <c r="M83" s="37">
        <v>3061.53</v>
      </c>
      <c r="N83" s="38">
        <f>Hoja1!AD78</f>
        <v>0</v>
      </c>
      <c r="O83" s="37">
        <v>0</v>
      </c>
      <c r="P83" s="39">
        <f>Hoja1!AH78</f>
        <v>5878.06</v>
      </c>
      <c r="Q83" s="39">
        <f>Hoja1!AI78</f>
        <v>29121.94</v>
      </c>
    </row>
    <row r="84" spans="1:17" s="17" customFormat="1" ht="18" customHeight="1">
      <c r="A84" s="18">
        <v>78</v>
      </c>
      <c r="B84" s="16" t="s">
        <v>411</v>
      </c>
      <c r="C84" s="16" t="s">
        <v>412</v>
      </c>
      <c r="D84" s="16" t="s">
        <v>416</v>
      </c>
      <c r="E84" s="16" t="s">
        <v>1925</v>
      </c>
      <c r="F84" s="16" t="str">
        <f>Hoja1!AK79</f>
        <v xml:space="preserve">Femenino  </v>
      </c>
      <c r="G84" s="37">
        <f>Hoja1!L79</f>
        <v>56000</v>
      </c>
      <c r="H84" s="37">
        <v>2186.17</v>
      </c>
      <c r="I84" s="37">
        <f>Hoja1!W79</f>
        <v>1607.2</v>
      </c>
      <c r="J84" s="37">
        <f>Hoja1!X79</f>
        <v>1702.4</v>
      </c>
      <c r="K84" s="37">
        <v>3430.92</v>
      </c>
      <c r="L84" s="37">
        <v>0</v>
      </c>
      <c r="M84" s="37">
        <v>4231.37</v>
      </c>
      <c r="N84" s="38">
        <f>Hoja1!AD79</f>
        <v>0</v>
      </c>
      <c r="O84" s="37">
        <v>0</v>
      </c>
      <c r="P84" s="39">
        <f>Hoja1!AH79</f>
        <v>13158.06</v>
      </c>
      <c r="Q84" s="39">
        <f>Hoja1!AI79</f>
        <v>42841.94</v>
      </c>
    </row>
    <row r="85" spans="1:17" s="17" customFormat="1" ht="18" customHeight="1">
      <c r="A85" s="15">
        <v>79</v>
      </c>
      <c r="B85" s="16" t="s">
        <v>421</v>
      </c>
      <c r="C85" s="16" t="s">
        <v>417</v>
      </c>
      <c r="D85" s="16" t="s">
        <v>201</v>
      </c>
      <c r="E85" s="16" t="s">
        <v>1932</v>
      </c>
      <c r="F85" s="16" t="str">
        <f>Hoja1!AK80</f>
        <v xml:space="preserve">Femenino  </v>
      </c>
      <c r="G85" s="37">
        <f>Hoja1!L80</f>
        <v>85000</v>
      </c>
      <c r="H85" s="37">
        <v>8577.06</v>
      </c>
      <c r="I85" s="37">
        <f>Hoja1!W80</f>
        <v>2439.5</v>
      </c>
      <c r="J85" s="37">
        <f>Hoja1!X80</f>
        <v>2584</v>
      </c>
      <c r="K85" s="37">
        <v>0</v>
      </c>
      <c r="L85" s="37">
        <v>0</v>
      </c>
      <c r="M85" s="37">
        <v>5524.17</v>
      </c>
      <c r="N85" s="38">
        <f>Hoja1!AD80</f>
        <v>0</v>
      </c>
      <c r="O85" s="37">
        <v>50</v>
      </c>
      <c r="P85" s="39">
        <f>Hoja1!AH80</f>
        <v>19174.73</v>
      </c>
      <c r="Q85" s="39">
        <f>Hoja1!AI80</f>
        <v>65825.27</v>
      </c>
    </row>
    <row r="86" spans="1:17" s="17" customFormat="1" ht="18" customHeight="1">
      <c r="A86" s="15">
        <v>80</v>
      </c>
      <c r="B86" s="16" t="s">
        <v>421</v>
      </c>
      <c r="C86" s="16" t="s">
        <v>422</v>
      </c>
      <c r="D86" s="16" t="s">
        <v>375</v>
      </c>
      <c r="E86" s="16" t="s">
        <v>1925</v>
      </c>
      <c r="F86" s="16" t="str">
        <f>Hoja1!AK81</f>
        <v xml:space="preserve">Femenino  </v>
      </c>
      <c r="G86" s="37">
        <f>Hoja1!L81</f>
        <v>45000</v>
      </c>
      <c r="H86" s="37">
        <v>1148.33</v>
      </c>
      <c r="I86" s="37">
        <f>Hoja1!W81</f>
        <v>1291.5</v>
      </c>
      <c r="J86" s="37">
        <f>Hoja1!X81</f>
        <v>1368</v>
      </c>
      <c r="K86" s="37">
        <v>0</v>
      </c>
      <c r="L86" s="37">
        <v>0</v>
      </c>
      <c r="M86" s="37">
        <v>0</v>
      </c>
      <c r="N86" s="38">
        <f>Hoja1!AD81</f>
        <v>0</v>
      </c>
      <c r="O86" s="37">
        <v>50</v>
      </c>
      <c r="P86" s="39">
        <f>Hoja1!AH81</f>
        <v>3857.83</v>
      </c>
      <c r="Q86" s="39">
        <f>Hoja1!AI81</f>
        <v>41142.17</v>
      </c>
    </row>
    <row r="87" spans="1:17" s="17" customFormat="1" ht="18" customHeight="1">
      <c r="A87" s="15">
        <v>81</v>
      </c>
      <c r="B87" s="16" t="s">
        <v>430</v>
      </c>
      <c r="C87" s="16" t="s">
        <v>426</v>
      </c>
      <c r="D87" s="16" t="s">
        <v>201</v>
      </c>
      <c r="E87" s="16" t="s">
        <v>1932</v>
      </c>
      <c r="F87" s="16" t="str">
        <f>Hoja1!AK82</f>
        <v xml:space="preserve">Femenino  </v>
      </c>
      <c r="G87" s="37">
        <f>Hoja1!L82</f>
        <v>75000</v>
      </c>
      <c r="H87" s="37">
        <v>6309.35</v>
      </c>
      <c r="I87" s="37">
        <f>Hoja1!W82</f>
        <v>2152.5</v>
      </c>
      <c r="J87" s="37">
        <f>Hoja1!X82</f>
        <v>2280</v>
      </c>
      <c r="K87" s="37">
        <v>0</v>
      </c>
      <c r="L87" s="37">
        <v>1496.06</v>
      </c>
      <c r="M87" s="37">
        <v>20000</v>
      </c>
      <c r="N87" s="38">
        <f>Hoja1!AD82</f>
        <v>0</v>
      </c>
      <c r="O87" s="37">
        <v>0</v>
      </c>
      <c r="P87" s="39">
        <f>Hoja1!AH82</f>
        <v>32237.91</v>
      </c>
      <c r="Q87" s="39">
        <f>Hoja1!AI82</f>
        <v>42762.09</v>
      </c>
    </row>
    <row r="88" spans="1:17" s="17" customFormat="1" ht="18" customHeight="1">
      <c r="A88" s="18">
        <v>82</v>
      </c>
      <c r="B88" s="16" t="s">
        <v>430</v>
      </c>
      <c r="C88" s="16" t="s">
        <v>431</v>
      </c>
      <c r="D88" s="16" t="s">
        <v>375</v>
      </c>
      <c r="E88" s="16" t="s">
        <v>1932</v>
      </c>
      <c r="F88" s="16" t="str">
        <f>Hoja1!AK83</f>
        <v xml:space="preserve">Femenino  </v>
      </c>
      <c r="G88" s="37">
        <f>Hoja1!L83</f>
        <v>45000</v>
      </c>
      <c r="H88" s="37">
        <v>1148.33</v>
      </c>
      <c r="I88" s="37">
        <f>Hoja1!W83</f>
        <v>1291.5</v>
      </c>
      <c r="J88" s="37">
        <f>Hoja1!X83</f>
        <v>1368</v>
      </c>
      <c r="K88" s="37">
        <v>0</v>
      </c>
      <c r="L88" s="37">
        <v>0</v>
      </c>
      <c r="M88" s="37">
        <v>2856.54</v>
      </c>
      <c r="N88" s="38">
        <f>Hoja1!AD83</f>
        <v>0</v>
      </c>
      <c r="O88" s="37">
        <v>0</v>
      </c>
      <c r="P88" s="39">
        <f>Hoja1!AH83</f>
        <v>6664.37</v>
      </c>
      <c r="Q88" s="39">
        <f>Hoja1!AI83</f>
        <v>38335.629999999997</v>
      </c>
    </row>
    <row r="89" spans="1:17" s="17" customFormat="1" ht="18" customHeight="1">
      <c r="A89" s="15">
        <v>83</v>
      </c>
      <c r="B89" s="16" t="s">
        <v>439</v>
      </c>
      <c r="C89" s="16" t="s">
        <v>435</v>
      </c>
      <c r="D89" s="16" t="s">
        <v>71</v>
      </c>
      <c r="E89" s="16" t="s">
        <v>1932</v>
      </c>
      <c r="F89" s="16" t="str">
        <f>Hoja1!AK84</f>
        <v xml:space="preserve">Masculino </v>
      </c>
      <c r="G89" s="37">
        <f>Hoja1!L84</f>
        <v>60000</v>
      </c>
      <c r="H89" s="37">
        <v>3486.65</v>
      </c>
      <c r="I89" s="37">
        <f>Hoja1!W84</f>
        <v>1722</v>
      </c>
      <c r="J89" s="37">
        <f>Hoja1!X84</f>
        <v>1824</v>
      </c>
      <c r="K89" s="37">
        <v>0</v>
      </c>
      <c r="L89" s="37">
        <v>0</v>
      </c>
      <c r="M89" s="37">
        <v>0</v>
      </c>
      <c r="N89" s="38">
        <f>Hoja1!AD84</f>
        <v>0</v>
      </c>
      <c r="O89" s="37">
        <v>0</v>
      </c>
      <c r="P89" s="39">
        <f>Hoja1!AH84</f>
        <v>7032.65</v>
      </c>
      <c r="Q89" s="39">
        <f>Hoja1!AI84</f>
        <v>52967.35</v>
      </c>
    </row>
    <row r="90" spans="1:17" s="17" customFormat="1" ht="18" customHeight="1">
      <c r="A90" s="15">
        <v>84</v>
      </c>
      <c r="B90" s="16" t="s">
        <v>439</v>
      </c>
      <c r="C90" s="16" t="s">
        <v>440</v>
      </c>
      <c r="D90" s="16" t="s">
        <v>100</v>
      </c>
      <c r="E90" s="16" t="s">
        <v>1932</v>
      </c>
      <c r="F90" s="16" t="str">
        <f>Hoja1!AK85</f>
        <v xml:space="preserve">Femenino  </v>
      </c>
      <c r="G90" s="37">
        <f>Hoja1!L85</f>
        <v>56000</v>
      </c>
      <c r="H90" s="37">
        <v>2733.93</v>
      </c>
      <c r="I90" s="37">
        <f>Hoja1!W85</f>
        <v>1607.2</v>
      </c>
      <c r="J90" s="37">
        <f>Hoja1!X85</f>
        <v>1702.4</v>
      </c>
      <c r="K90" s="37">
        <v>0</v>
      </c>
      <c r="L90" s="37">
        <v>0</v>
      </c>
      <c r="M90" s="37">
        <v>12078.42</v>
      </c>
      <c r="N90" s="38">
        <f>Hoja1!AD85</f>
        <v>0</v>
      </c>
      <c r="O90" s="37">
        <v>683.8</v>
      </c>
      <c r="P90" s="39">
        <f>Hoja1!AH85</f>
        <v>18805.75</v>
      </c>
      <c r="Q90" s="39">
        <f>Hoja1!AI85</f>
        <v>37194.25</v>
      </c>
    </row>
    <row r="91" spans="1:17" s="17" customFormat="1" ht="18" customHeight="1">
      <c r="A91" s="15">
        <v>85</v>
      </c>
      <c r="B91" s="16" t="s">
        <v>439</v>
      </c>
      <c r="C91" s="16" t="s">
        <v>444</v>
      </c>
      <c r="D91" s="16" t="s">
        <v>448</v>
      </c>
      <c r="E91" s="16" t="s">
        <v>1932</v>
      </c>
      <c r="F91" s="16" t="str">
        <f>Hoja1!AK86</f>
        <v xml:space="preserve">Femenino  </v>
      </c>
      <c r="G91" s="37">
        <f>Hoja1!L86</f>
        <v>26000</v>
      </c>
      <c r="H91" s="37">
        <v>0</v>
      </c>
      <c r="I91" s="37">
        <f>Hoja1!W86</f>
        <v>746.2</v>
      </c>
      <c r="J91" s="37">
        <f>Hoja1!X86</f>
        <v>790.4</v>
      </c>
      <c r="K91" s="37">
        <v>1715.46</v>
      </c>
      <c r="L91" s="37">
        <v>0</v>
      </c>
      <c r="M91" s="37">
        <v>0</v>
      </c>
      <c r="N91" s="38">
        <f>Hoja1!AD86</f>
        <v>0</v>
      </c>
      <c r="O91" s="37">
        <v>0</v>
      </c>
      <c r="P91" s="39">
        <f>Hoja1!AH86</f>
        <v>3252.06</v>
      </c>
      <c r="Q91" s="39">
        <f>Hoja1!AI86</f>
        <v>22747.94</v>
      </c>
    </row>
    <row r="92" spans="1:17" s="17" customFormat="1" ht="18" customHeight="1">
      <c r="A92" s="18">
        <v>86</v>
      </c>
      <c r="B92" s="16" t="s">
        <v>439</v>
      </c>
      <c r="C92" s="16" t="s">
        <v>449</v>
      </c>
      <c r="D92" s="16" t="s">
        <v>453</v>
      </c>
      <c r="E92" s="16" t="s">
        <v>1932</v>
      </c>
      <c r="F92" s="16" t="str">
        <f>Hoja1!AK87</f>
        <v xml:space="preserve">Masculino </v>
      </c>
      <c r="G92" s="37">
        <f>Hoja1!L87</f>
        <v>190000</v>
      </c>
      <c r="H92" s="37">
        <v>32846.82</v>
      </c>
      <c r="I92" s="37">
        <f>Hoja1!W87</f>
        <v>5453</v>
      </c>
      <c r="J92" s="37">
        <f>Hoja1!X87</f>
        <v>5776</v>
      </c>
      <c r="K92" s="37">
        <v>1715.46</v>
      </c>
      <c r="L92" s="37">
        <v>0</v>
      </c>
      <c r="M92" s="37">
        <v>10852.52</v>
      </c>
      <c r="N92" s="38">
        <f>Hoja1!AD87</f>
        <v>0</v>
      </c>
      <c r="O92" s="37">
        <v>1050</v>
      </c>
      <c r="P92" s="39">
        <f>Hoja1!AH87</f>
        <v>57693.8</v>
      </c>
      <c r="Q92" s="39">
        <f>Hoja1!AI87</f>
        <v>132306.20000000001</v>
      </c>
    </row>
    <row r="93" spans="1:17" s="17" customFormat="1" ht="18" customHeight="1">
      <c r="A93" s="15">
        <v>87</v>
      </c>
      <c r="B93" s="16" t="s">
        <v>458</v>
      </c>
      <c r="C93" s="16" t="s">
        <v>454</v>
      </c>
      <c r="D93" s="16" t="s">
        <v>55</v>
      </c>
      <c r="E93" s="16" t="s">
        <v>1932</v>
      </c>
      <c r="F93" s="16" t="str">
        <f>Hoja1!AK88</f>
        <v xml:space="preserve">Femenino  </v>
      </c>
      <c r="G93" s="37">
        <f>Hoja1!L88</f>
        <v>50000</v>
      </c>
      <c r="H93" s="37">
        <v>1854</v>
      </c>
      <c r="I93" s="37">
        <f>Hoja1!W88</f>
        <v>1435</v>
      </c>
      <c r="J93" s="37">
        <f>Hoja1!X88</f>
        <v>1520</v>
      </c>
      <c r="K93" s="37">
        <v>0</v>
      </c>
      <c r="L93" s="37">
        <v>0</v>
      </c>
      <c r="M93" s="37">
        <v>0</v>
      </c>
      <c r="N93" s="38">
        <f>Hoja1!AD88</f>
        <v>0</v>
      </c>
      <c r="O93" s="37">
        <v>0</v>
      </c>
      <c r="P93" s="39">
        <f>Hoja1!AH88</f>
        <v>4809</v>
      </c>
      <c r="Q93" s="39">
        <f>Hoja1!AI88</f>
        <v>45191</v>
      </c>
    </row>
    <row r="94" spans="1:17" s="17" customFormat="1" ht="18" customHeight="1">
      <c r="A94" s="15">
        <v>88</v>
      </c>
      <c r="B94" s="16" t="s">
        <v>458</v>
      </c>
      <c r="C94" s="16" t="s">
        <v>459</v>
      </c>
      <c r="D94" s="16" t="s">
        <v>55</v>
      </c>
      <c r="E94" s="16" t="s">
        <v>1932</v>
      </c>
      <c r="F94" s="16" t="str">
        <f>Hoja1!AK89</f>
        <v xml:space="preserve">Masculino </v>
      </c>
      <c r="G94" s="37">
        <f>Hoja1!L89</f>
        <v>62000</v>
      </c>
      <c r="H94" s="37">
        <v>3863.01</v>
      </c>
      <c r="I94" s="37">
        <f>Hoja1!W89</f>
        <v>1779.4</v>
      </c>
      <c r="J94" s="37">
        <f>Hoja1!X89</f>
        <v>1884.8</v>
      </c>
      <c r="K94" s="37">
        <v>0</v>
      </c>
      <c r="L94" s="37">
        <v>0</v>
      </c>
      <c r="M94" s="37">
        <v>0</v>
      </c>
      <c r="N94" s="38">
        <f>Hoja1!AD89</f>
        <v>0</v>
      </c>
      <c r="O94" s="37">
        <v>0</v>
      </c>
      <c r="P94" s="39">
        <f>Hoja1!AH89</f>
        <v>7527.21</v>
      </c>
      <c r="Q94" s="39">
        <f>Hoja1!AI89</f>
        <v>54472.79</v>
      </c>
    </row>
    <row r="95" spans="1:17" s="17" customFormat="1" ht="18" customHeight="1">
      <c r="A95" s="15">
        <v>89</v>
      </c>
      <c r="B95" s="16" t="s">
        <v>458</v>
      </c>
      <c r="C95" s="16" t="s">
        <v>463</v>
      </c>
      <c r="D95" s="16" t="s">
        <v>55</v>
      </c>
      <c r="E95" s="16" t="s">
        <v>1932</v>
      </c>
      <c r="F95" s="16" t="str">
        <f>Hoja1!AK90</f>
        <v xml:space="preserve">Femenino  </v>
      </c>
      <c r="G95" s="37">
        <f>Hoja1!L90</f>
        <v>50000</v>
      </c>
      <c r="H95" s="37">
        <v>1854</v>
      </c>
      <c r="I95" s="37">
        <f>Hoja1!W90</f>
        <v>1435</v>
      </c>
      <c r="J95" s="37">
        <f>Hoja1!X90</f>
        <v>1520</v>
      </c>
      <c r="K95" s="37">
        <v>0</v>
      </c>
      <c r="L95" s="37">
        <v>0</v>
      </c>
      <c r="M95" s="37">
        <v>0</v>
      </c>
      <c r="N95" s="38">
        <f>Hoja1!AD90</f>
        <v>0</v>
      </c>
      <c r="O95" s="37">
        <v>0</v>
      </c>
      <c r="P95" s="39">
        <f>Hoja1!AH90</f>
        <v>4809</v>
      </c>
      <c r="Q95" s="39">
        <f>Hoja1!AI90</f>
        <v>45191</v>
      </c>
    </row>
    <row r="96" spans="1:17" s="17" customFormat="1" ht="18" customHeight="1">
      <c r="A96" s="18">
        <v>90</v>
      </c>
      <c r="B96" s="16" t="s">
        <v>458</v>
      </c>
      <c r="C96" s="16" t="s">
        <v>467</v>
      </c>
      <c r="D96" s="16" t="s">
        <v>55</v>
      </c>
      <c r="E96" s="16" t="s">
        <v>1932</v>
      </c>
      <c r="F96" s="16" t="str">
        <f>Hoja1!AK91</f>
        <v xml:space="preserve">Masculino </v>
      </c>
      <c r="G96" s="37">
        <f>Hoja1!L91</f>
        <v>62000</v>
      </c>
      <c r="H96" s="37">
        <v>3863.01</v>
      </c>
      <c r="I96" s="37">
        <f>Hoja1!W91</f>
        <v>1779.4</v>
      </c>
      <c r="J96" s="37">
        <f>Hoja1!X91</f>
        <v>1884.8</v>
      </c>
      <c r="K96" s="37">
        <v>0</v>
      </c>
      <c r="L96" s="37">
        <v>1947.6</v>
      </c>
      <c r="M96" s="37">
        <v>0</v>
      </c>
      <c r="N96" s="38">
        <f>Hoja1!AD91</f>
        <v>0</v>
      </c>
      <c r="O96" s="37">
        <v>0</v>
      </c>
      <c r="P96" s="39">
        <f>Hoja1!AH91</f>
        <v>9474.81</v>
      </c>
      <c r="Q96" s="39">
        <f>Hoja1!AI91</f>
        <v>52525.19</v>
      </c>
    </row>
    <row r="97" spans="1:17" s="17" customFormat="1" ht="18" customHeight="1">
      <c r="A97" s="15">
        <v>91</v>
      </c>
      <c r="B97" s="16" t="s">
        <v>458</v>
      </c>
      <c r="C97" s="16" t="s">
        <v>471</v>
      </c>
      <c r="D97" s="16" t="s">
        <v>55</v>
      </c>
      <c r="E97" s="16" t="s">
        <v>1932</v>
      </c>
      <c r="F97" s="16" t="str">
        <f>Hoja1!AK92</f>
        <v xml:space="preserve">Femenino  </v>
      </c>
      <c r="G97" s="37">
        <f>Hoja1!L92</f>
        <v>62000</v>
      </c>
      <c r="H97" s="37">
        <v>3863.01</v>
      </c>
      <c r="I97" s="37">
        <f>Hoja1!W92</f>
        <v>1779.4</v>
      </c>
      <c r="J97" s="37">
        <f>Hoja1!X92</f>
        <v>1884.8</v>
      </c>
      <c r="K97" s="37">
        <v>0</v>
      </c>
      <c r="L97" s="37">
        <v>0</v>
      </c>
      <c r="M97" s="37">
        <v>0</v>
      </c>
      <c r="N97" s="38">
        <f>Hoja1!AD92</f>
        <v>0</v>
      </c>
      <c r="O97" s="37">
        <v>0</v>
      </c>
      <c r="P97" s="39">
        <f>Hoja1!AH92</f>
        <v>7527.21</v>
      </c>
      <c r="Q97" s="39">
        <f>Hoja1!AI92</f>
        <v>54472.79</v>
      </c>
    </row>
    <row r="98" spans="1:17" s="17" customFormat="1" ht="18" customHeight="1">
      <c r="A98" s="15">
        <v>92</v>
      </c>
      <c r="B98" s="16" t="s">
        <v>458</v>
      </c>
      <c r="C98" s="16" t="s">
        <v>475</v>
      </c>
      <c r="D98" s="16" t="s">
        <v>55</v>
      </c>
      <c r="E98" s="16" t="s">
        <v>1932</v>
      </c>
      <c r="F98" s="16" t="str">
        <f>Hoja1!AK93</f>
        <v xml:space="preserve">Femenino  </v>
      </c>
      <c r="G98" s="37">
        <f>Hoja1!L93</f>
        <v>62000</v>
      </c>
      <c r="H98" s="37">
        <v>3863.01</v>
      </c>
      <c r="I98" s="37">
        <f>Hoja1!W93</f>
        <v>1779.4</v>
      </c>
      <c r="J98" s="37">
        <f>Hoja1!X93</f>
        <v>1884.8</v>
      </c>
      <c r="K98" s="37">
        <v>0</v>
      </c>
      <c r="L98" s="37">
        <v>0</v>
      </c>
      <c r="M98" s="37">
        <v>0</v>
      </c>
      <c r="N98" s="38">
        <f>Hoja1!AD93</f>
        <v>0</v>
      </c>
      <c r="O98" s="37">
        <v>0</v>
      </c>
      <c r="P98" s="39">
        <f>Hoja1!AH93</f>
        <v>7527.21</v>
      </c>
      <c r="Q98" s="39">
        <f>Hoja1!AI93</f>
        <v>54472.79</v>
      </c>
    </row>
    <row r="99" spans="1:17" s="17" customFormat="1" ht="18" customHeight="1">
      <c r="A99" s="15">
        <v>93</v>
      </c>
      <c r="B99" s="16" t="s">
        <v>483</v>
      </c>
      <c r="C99" s="16" t="s">
        <v>479</v>
      </c>
      <c r="D99" s="16" t="s">
        <v>484</v>
      </c>
      <c r="E99" s="16" t="s">
        <v>1932</v>
      </c>
      <c r="F99" s="16" t="str">
        <f>Hoja1!AK94</f>
        <v xml:space="preserve">Femenino  </v>
      </c>
      <c r="G99" s="37">
        <f>Hoja1!L94</f>
        <v>45000</v>
      </c>
      <c r="H99" s="37">
        <v>1148.33</v>
      </c>
      <c r="I99" s="37">
        <f>Hoja1!W94</f>
        <v>1291.5</v>
      </c>
      <c r="J99" s="37">
        <f>Hoja1!X94</f>
        <v>1368</v>
      </c>
      <c r="K99" s="37">
        <v>0</v>
      </c>
      <c r="L99" s="37">
        <v>0</v>
      </c>
      <c r="M99" s="37">
        <v>2000</v>
      </c>
      <c r="N99" s="38">
        <f>Hoja1!AD94</f>
        <v>0</v>
      </c>
      <c r="O99" s="37">
        <v>0</v>
      </c>
      <c r="P99" s="39">
        <f>Hoja1!AH94</f>
        <v>5807.83</v>
      </c>
      <c r="Q99" s="39">
        <f>Hoja1!AI94</f>
        <v>39192.17</v>
      </c>
    </row>
    <row r="100" spans="1:17" s="17" customFormat="1" ht="18" customHeight="1">
      <c r="A100" s="18">
        <v>94</v>
      </c>
      <c r="B100" s="16" t="s">
        <v>490</v>
      </c>
      <c r="C100" s="16" t="s">
        <v>486</v>
      </c>
      <c r="D100" s="16" t="s">
        <v>491</v>
      </c>
      <c r="E100" s="16" t="s">
        <v>1932</v>
      </c>
      <c r="F100" s="16" t="str">
        <f>Hoja1!AK95</f>
        <v xml:space="preserve">Masculino </v>
      </c>
      <c r="G100" s="37">
        <f>Hoja1!L95</f>
        <v>100000</v>
      </c>
      <c r="H100" s="37">
        <v>12105.44</v>
      </c>
      <c r="I100" s="37">
        <f>Hoja1!W95</f>
        <v>2870</v>
      </c>
      <c r="J100" s="37">
        <f>Hoja1!X95</f>
        <v>3040</v>
      </c>
      <c r="K100" s="37">
        <v>0</v>
      </c>
      <c r="L100" s="37">
        <v>0</v>
      </c>
      <c r="M100" s="37">
        <v>50153.94</v>
      </c>
      <c r="N100" s="38">
        <f>Hoja1!AD95</f>
        <v>0</v>
      </c>
      <c r="O100" s="37">
        <v>4377.5</v>
      </c>
      <c r="P100" s="39">
        <f>Hoja1!AH95</f>
        <v>72546.880000000005</v>
      </c>
      <c r="Q100" s="39">
        <f>Hoja1!AI95</f>
        <v>27453.119999999999</v>
      </c>
    </row>
    <row r="101" spans="1:17" s="17" customFormat="1" ht="18" customHeight="1">
      <c r="A101" s="15">
        <v>95</v>
      </c>
      <c r="B101" s="16" t="s">
        <v>496</v>
      </c>
      <c r="C101" s="16" t="s">
        <v>492</v>
      </c>
      <c r="D101" s="16" t="s">
        <v>201</v>
      </c>
      <c r="E101" s="16" t="s">
        <v>1932</v>
      </c>
      <c r="F101" s="16" t="str">
        <f>Hoja1!AK96</f>
        <v xml:space="preserve">Femenino  </v>
      </c>
      <c r="G101" s="37">
        <f>Hoja1!L96</f>
        <v>150000</v>
      </c>
      <c r="H101" s="37">
        <v>23866.69</v>
      </c>
      <c r="I101" s="37">
        <f>Hoja1!W96</f>
        <v>4305</v>
      </c>
      <c r="J101" s="37">
        <f>Hoja1!X96</f>
        <v>4560</v>
      </c>
      <c r="K101" s="37">
        <v>0</v>
      </c>
      <c r="L101" s="37">
        <v>1947.6</v>
      </c>
      <c r="M101" s="37">
        <v>2000</v>
      </c>
      <c r="N101" s="38">
        <f>Hoja1!AD96</f>
        <v>0</v>
      </c>
      <c r="O101" s="37">
        <v>50</v>
      </c>
      <c r="P101" s="39">
        <f>Hoja1!AH96</f>
        <v>36729.29</v>
      </c>
      <c r="Q101" s="39">
        <f>Hoja1!AI96</f>
        <v>113270.71</v>
      </c>
    </row>
    <row r="102" spans="1:17" s="17" customFormat="1" ht="18" customHeight="1">
      <c r="A102" s="15">
        <v>96</v>
      </c>
      <c r="B102" s="16" t="s">
        <v>496</v>
      </c>
      <c r="C102" s="16" t="s">
        <v>497</v>
      </c>
      <c r="D102" s="16" t="s">
        <v>49</v>
      </c>
      <c r="E102" s="16" t="s">
        <v>1925</v>
      </c>
      <c r="F102" s="16" t="str">
        <f>Hoja1!AK97</f>
        <v xml:space="preserve">Femenino  </v>
      </c>
      <c r="G102" s="37">
        <f>Hoja1!L97</f>
        <v>33000</v>
      </c>
      <c r="H102" s="37">
        <v>0</v>
      </c>
      <c r="I102" s="37">
        <f>Hoja1!W97</f>
        <v>947.1</v>
      </c>
      <c r="J102" s="37">
        <f>Hoja1!X97</f>
        <v>1003.2</v>
      </c>
      <c r="K102" s="37">
        <v>0</v>
      </c>
      <c r="L102" s="37">
        <v>1349.63</v>
      </c>
      <c r="M102" s="37">
        <v>1000</v>
      </c>
      <c r="N102" s="38">
        <f>Hoja1!AD97</f>
        <v>0</v>
      </c>
      <c r="O102" s="37">
        <v>100</v>
      </c>
      <c r="P102" s="39">
        <f>Hoja1!AH97</f>
        <v>4399.93</v>
      </c>
      <c r="Q102" s="39">
        <f>Hoja1!AI97</f>
        <v>28600.07</v>
      </c>
    </row>
    <row r="103" spans="1:17" s="17" customFormat="1" ht="18" customHeight="1">
      <c r="A103" s="15">
        <v>97</v>
      </c>
      <c r="B103" s="16" t="s">
        <v>505</v>
      </c>
      <c r="C103" s="16" t="s">
        <v>501</v>
      </c>
      <c r="D103" s="16" t="s">
        <v>49</v>
      </c>
      <c r="E103" s="16" t="s">
        <v>1932</v>
      </c>
      <c r="F103" s="16" t="str">
        <f>Hoja1!AK98</f>
        <v xml:space="preserve">Femenino  </v>
      </c>
      <c r="G103" s="37">
        <f>Hoja1!L98</f>
        <v>30000</v>
      </c>
      <c r="H103" s="37">
        <v>0</v>
      </c>
      <c r="I103" s="37">
        <f>Hoja1!W98</f>
        <v>861</v>
      </c>
      <c r="J103" s="37">
        <f>Hoja1!X98</f>
        <v>912</v>
      </c>
      <c r="K103" s="37">
        <v>0</v>
      </c>
      <c r="L103" s="37">
        <v>0</v>
      </c>
      <c r="M103" s="37">
        <v>9589.18</v>
      </c>
      <c r="N103" s="38">
        <f>Hoja1!AD98</f>
        <v>0</v>
      </c>
      <c r="O103" s="37">
        <v>0</v>
      </c>
      <c r="P103" s="39">
        <f>Hoja1!AH98</f>
        <v>11362.18</v>
      </c>
      <c r="Q103" s="39">
        <f>Hoja1!AI98</f>
        <v>18637.82</v>
      </c>
    </row>
    <row r="104" spans="1:17" s="17" customFormat="1" ht="18" customHeight="1">
      <c r="A104" s="18">
        <v>98</v>
      </c>
      <c r="B104" s="16" t="s">
        <v>505</v>
      </c>
      <c r="C104" s="16" t="s">
        <v>506</v>
      </c>
      <c r="D104" s="16" t="s">
        <v>49</v>
      </c>
      <c r="E104" s="16" t="s">
        <v>1932</v>
      </c>
      <c r="F104" s="16" t="str">
        <f>Hoja1!AK99</f>
        <v xml:space="preserve">Masculino </v>
      </c>
      <c r="G104" s="37">
        <f>Hoja1!L99</f>
        <v>30000</v>
      </c>
      <c r="H104" s="37">
        <v>0</v>
      </c>
      <c r="I104" s="37">
        <f>Hoja1!W99</f>
        <v>861</v>
      </c>
      <c r="J104" s="37">
        <f>Hoja1!X99</f>
        <v>912</v>
      </c>
      <c r="K104" s="37">
        <v>0</v>
      </c>
      <c r="L104" s="37">
        <v>0</v>
      </c>
      <c r="M104" s="37">
        <v>0</v>
      </c>
      <c r="N104" s="38">
        <f>Hoja1!AD99</f>
        <v>0</v>
      </c>
      <c r="O104" s="37">
        <v>0</v>
      </c>
      <c r="P104" s="39">
        <f>Hoja1!AH99</f>
        <v>1773</v>
      </c>
      <c r="Q104" s="39">
        <f>Hoja1!AI99</f>
        <v>28227</v>
      </c>
    </row>
    <row r="105" spans="1:17" s="17" customFormat="1" ht="18" customHeight="1">
      <c r="A105" s="15">
        <v>99</v>
      </c>
      <c r="B105" s="16" t="s">
        <v>505</v>
      </c>
      <c r="C105" s="16" t="s">
        <v>510</v>
      </c>
      <c r="D105" s="16" t="s">
        <v>49</v>
      </c>
      <c r="E105" s="16" t="s">
        <v>1932</v>
      </c>
      <c r="F105" s="16" t="str">
        <f>Hoja1!AK100</f>
        <v xml:space="preserve">Femenino  </v>
      </c>
      <c r="G105" s="37">
        <f>Hoja1!L100</f>
        <v>26000</v>
      </c>
      <c r="H105" s="37">
        <v>0</v>
      </c>
      <c r="I105" s="37">
        <f>Hoja1!W100</f>
        <v>746.2</v>
      </c>
      <c r="J105" s="37">
        <f>Hoja1!X100</f>
        <v>790.4</v>
      </c>
      <c r="K105" s="37">
        <v>0</v>
      </c>
      <c r="L105" s="37">
        <v>0</v>
      </c>
      <c r="M105" s="37">
        <v>3000</v>
      </c>
      <c r="N105" s="38">
        <f>Hoja1!AD100</f>
        <v>0</v>
      </c>
      <c r="O105" s="37">
        <v>0</v>
      </c>
      <c r="P105" s="39">
        <f>Hoja1!AH100</f>
        <v>4536.6000000000004</v>
      </c>
      <c r="Q105" s="39">
        <f>Hoja1!AI100</f>
        <v>21463.4</v>
      </c>
    </row>
    <row r="106" spans="1:17" s="17" customFormat="1" ht="18" customHeight="1">
      <c r="A106" s="15">
        <v>100</v>
      </c>
      <c r="B106" s="16" t="s">
        <v>518</v>
      </c>
      <c r="C106" s="16" t="s">
        <v>514</v>
      </c>
      <c r="D106" s="16" t="s">
        <v>49</v>
      </c>
      <c r="E106" s="16" t="s">
        <v>1932</v>
      </c>
      <c r="F106" s="16" t="str">
        <f>Hoja1!AK101</f>
        <v xml:space="preserve">Femenino  </v>
      </c>
      <c r="G106" s="37">
        <f>Hoja1!L101</f>
        <v>30000</v>
      </c>
      <c r="H106" s="37">
        <v>0</v>
      </c>
      <c r="I106" s="37">
        <f>Hoja1!W101</f>
        <v>861</v>
      </c>
      <c r="J106" s="37">
        <f>Hoja1!X101</f>
        <v>912</v>
      </c>
      <c r="K106" s="37">
        <v>0</v>
      </c>
      <c r="L106" s="37">
        <v>0</v>
      </c>
      <c r="M106" s="37">
        <v>0</v>
      </c>
      <c r="N106" s="38">
        <f>Hoja1!AD101</f>
        <v>0</v>
      </c>
      <c r="O106" s="37">
        <v>0</v>
      </c>
      <c r="P106" s="39">
        <f>Hoja1!AH101</f>
        <v>1773</v>
      </c>
      <c r="Q106" s="39">
        <f>Hoja1!AI101</f>
        <v>28227</v>
      </c>
    </row>
    <row r="107" spans="1:17" s="17" customFormat="1" ht="18" customHeight="1">
      <c r="A107" s="15">
        <v>101</v>
      </c>
      <c r="B107" s="16" t="s">
        <v>518</v>
      </c>
      <c r="C107" s="16" t="s">
        <v>519</v>
      </c>
      <c r="D107" s="16" t="s">
        <v>523</v>
      </c>
      <c r="E107" s="16" t="s">
        <v>1932</v>
      </c>
      <c r="F107" s="16" t="str">
        <f>Hoja1!AK102</f>
        <v xml:space="preserve">Femenino  </v>
      </c>
      <c r="G107" s="37">
        <f>Hoja1!L102</f>
        <v>60000</v>
      </c>
      <c r="H107" s="37">
        <v>3486.65</v>
      </c>
      <c r="I107" s="37">
        <f>Hoja1!W102</f>
        <v>1722</v>
      </c>
      <c r="J107" s="37">
        <f>Hoja1!X102</f>
        <v>1824</v>
      </c>
      <c r="K107" s="37">
        <v>0</v>
      </c>
      <c r="L107" s="37">
        <v>0</v>
      </c>
      <c r="M107" s="37">
        <v>0</v>
      </c>
      <c r="N107" s="38">
        <f>Hoja1!AD102</f>
        <v>0</v>
      </c>
      <c r="O107" s="37">
        <v>0</v>
      </c>
      <c r="P107" s="39">
        <f>Hoja1!AH102</f>
        <v>7032.65</v>
      </c>
      <c r="Q107" s="39">
        <f>Hoja1!AI102</f>
        <v>52967.35</v>
      </c>
    </row>
    <row r="108" spans="1:17" s="17" customFormat="1" ht="18" customHeight="1">
      <c r="A108" s="18">
        <v>102</v>
      </c>
      <c r="B108" s="16" t="s">
        <v>518</v>
      </c>
      <c r="C108" s="16" t="s">
        <v>524</v>
      </c>
      <c r="D108" s="16" t="s">
        <v>201</v>
      </c>
      <c r="E108" s="16" t="s">
        <v>1932</v>
      </c>
      <c r="F108" s="16" t="str">
        <f>Hoja1!AK103</f>
        <v xml:space="preserve">Masculino </v>
      </c>
      <c r="G108" s="37">
        <f>Hoja1!L103</f>
        <v>190000</v>
      </c>
      <c r="H108" s="37">
        <v>33275.69</v>
      </c>
      <c r="I108" s="37">
        <f>Hoja1!W103</f>
        <v>5453</v>
      </c>
      <c r="J108" s="37">
        <f>Hoja1!X103</f>
        <v>5776</v>
      </c>
      <c r="K108" s="37">
        <v>0</v>
      </c>
      <c r="L108" s="37">
        <v>3895.2</v>
      </c>
      <c r="M108" s="37">
        <v>1500</v>
      </c>
      <c r="N108" s="38">
        <f>Hoja1!AD103</f>
        <v>0</v>
      </c>
      <c r="O108" s="37">
        <v>0</v>
      </c>
      <c r="P108" s="39">
        <f>Hoja1!AH103</f>
        <v>49899.89</v>
      </c>
      <c r="Q108" s="39">
        <f>Hoja1!AI103</f>
        <v>140100.10999999999</v>
      </c>
    </row>
    <row r="109" spans="1:17" s="17" customFormat="1" ht="18" customHeight="1">
      <c r="A109" s="15">
        <v>103</v>
      </c>
      <c r="B109" s="16" t="s">
        <v>518</v>
      </c>
      <c r="C109" s="16" t="s">
        <v>528</v>
      </c>
      <c r="D109" s="16" t="s">
        <v>139</v>
      </c>
      <c r="E109" s="16" t="s">
        <v>1932</v>
      </c>
      <c r="F109" s="16" t="str">
        <f>Hoja1!AK104</f>
        <v xml:space="preserve">Femenino  </v>
      </c>
      <c r="G109" s="37">
        <f>Hoja1!L104</f>
        <v>43000</v>
      </c>
      <c r="H109" s="37">
        <v>866.06</v>
      </c>
      <c r="I109" s="37">
        <f>Hoja1!W104</f>
        <v>1234.0999999999999</v>
      </c>
      <c r="J109" s="37">
        <f>Hoja1!X104</f>
        <v>1307.2</v>
      </c>
      <c r="K109" s="37">
        <v>0</v>
      </c>
      <c r="L109" s="37">
        <v>0</v>
      </c>
      <c r="M109" s="37">
        <v>4000</v>
      </c>
      <c r="N109" s="38">
        <f>Hoja1!AD104</f>
        <v>0</v>
      </c>
      <c r="O109" s="37">
        <v>0</v>
      </c>
      <c r="P109" s="39">
        <f>Hoja1!AH104</f>
        <v>7407.36</v>
      </c>
      <c r="Q109" s="39">
        <f>Hoja1!AI104</f>
        <v>35592.639999999999</v>
      </c>
    </row>
    <row r="110" spans="1:17" s="17" customFormat="1" ht="18" customHeight="1">
      <c r="A110" s="15">
        <v>104</v>
      </c>
      <c r="B110" s="16" t="s">
        <v>537</v>
      </c>
      <c r="C110" s="16" t="s">
        <v>533</v>
      </c>
      <c r="D110" s="16" t="s">
        <v>261</v>
      </c>
      <c r="E110" s="16" t="s">
        <v>1932</v>
      </c>
      <c r="F110" s="16" t="str">
        <f>Hoja1!AK105</f>
        <v xml:space="preserve">Femenino  </v>
      </c>
      <c r="G110" s="37">
        <f>Hoja1!L105</f>
        <v>26000</v>
      </c>
      <c r="H110" s="37">
        <v>0</v>
      </c>
      <c r="I110" s="37">
        <f>Hoja1!W105</f>
        <v>746.2</v>
      </c>
      <c r="J110" s="37">
        <f>Hoja1!X105</f>
        <v>790.4</v>
      </c>
      <c r="K110" s="37">
        <v>0</v>
      </c>
      <c r="L110" s="37">
        <v>0</v>
      </c>
      <c r="M110" s="37">
        <v>9692.48</v>
      </c>
      <c r="N110" s="38">
        <f>Hoja1!AD105</f>
        <v>0</v>
      </c>
      <c r="O110" s="37">
        <v>100</v>
      </c>
      <c r="P110" s="39">
        <f>Hoja1!AH105</f>
        <v>11329.08</v>
      </c>
      <c r="Q110" s="39">
        <f>Hoja1!AI105</f>
        <v>14670.92</v>
      </c>
    </row>
    <row r="111" spans="1:17" s="17" customFormat="1" ht="18" customHeight="1">
      <c r="A111" s="15">
        <v>105</v>
      </c>
      <c r="B111" s="16" t="s">
        <v>537</v>
      </c>
      <c r="C111" s="16" t="s">
        <v>538</v>
      </c>
      <c r="D111" s="16" t="s">
        <v>542</v>
      </c>
      <c r="E111" s="16" t="s">
        <v>1932</v>
      </c>
      <c r="F111" s="16" t="str">
        <f>Hoja1!AK106</f>
        <v xml:space="preserve">Masculino </v>
      </c>
      <c r="G111" s="37">
        <f>Hoja1!L106</f>
        <v>65000</v>
      </c>
      <c r="H111" s="37">
        <v>4427.55</v>
      </c>
      <c r="I111" s="37">
        <f>Hoja1!W106</f>
        <v>1865.5</v>
      </c>
      <c r="J111" s="37">
        <f>Hoja1!X106</f>
        <v>1976</v>
      </c>
      <c r="K111" s="37">
        <v>0</v>
      </c>
      <c r="L111" s="37">
        <v>0</v>
      </c>
      <c r="M111" s="37">
        <v>0</v>
      </c>
      <c r="N111" s="38">
        <f>Hoja1!AD106</f>
        <v>0</v>
      </c>
      <c r="O111" s="37">
        <v>0</v>
      </c>
      <c r="P111" s="39">
        <f>Hoja1!AH106</f>
        <v>8269.0499999999993</v>
      </c>
      <c r="Q111" s="39">
        <f>Hoja1!AI106</f>
        <v>56730.95</v>
      </c>
    </row>
    <row r="112" spans="1:17" s="17" customFormat="1" ht="18" customHeight="1">
      <c r="A112" s="18">
        <v>106</v>
      </c>
      <c r="B112" s="16" t="s">
        <v>537</v>
      </c>
      <c r="C112" s="16" t="s">
        <v>543</v>
      </c>
      <c r="D112" s="16" t="s">
        <v>542</v>
      </c>
      <c r="E112" s="16" t="s">
        <v>1932</v>
      </c>
      <c r="F112" s="16" t="str">
        <f>Hoja1!AK107</f>
        <v xml:space="preserve">Masculino </v>
      </c>
      <c r="G112" s="37">
        <f>Hoja1!L107</f>
        <v>65000</v>
      </c>
      <c r="H112" s="37">
        <v>4427.55</v>
      </c>
      <c r="I112" s="37">
        <f>Hoja1!W107</f>
        <v>1865.5</v>
      </c>
      <c r="J112" s="37">
        <f>Hoja1!X107</f>
        <v>1976</v>
      </c>
      <c r="K112" s="37">
        <v>0</v>
      </c>
      <c r="L112" s="37">
        <v>0</v>
      </c>
      <c r="M112" s="37">
        <v>0</v>
      </c>
      <c r="N112" s="38">
        <f>Hoja1!AD107</f>
        <v>0</v>
      </c>
      <c r="O112" s="37">
        <v>0</v>
      </c>
      <c r="P112" s="39">
        <f>Hoja1!AH107</f>
        <v>8269.0499999999993</v>
      </c>
      <c r="Q112" s="39">
        <f>Hoja1!AI107</f>
        <v>56730.95</v>
      </c>
    </row>
    <row r="113" spans="1:17" s="17" customFormat="1" ht="18" customHeight="1">
      <c r="A113" s="15">
        <v>107</v>
      </c>
      <c r="B113" s="16" t="s">
        <v>537</v>
      </c>
      <c r="C113" s="16" t="s">
        <v>547</v>
      </c>
      <c r="D113" s="16" t="s">
        <v>542</v>
      </c>
      <c r="E113" s="16" t="s">
        <v>1932</v>
      </c>
      <c r="F113" s="16" t="str">
        <f>Hoja1!AK108</f>
        <v xml:space="preserve">Masculino </v>
      </c>
      <c r="G113" s="37">
        <f>Hoja1!L108</f>
        <v>65000</v>
      </c>
      <c r="H113" s="37">
        <v>4427.55</v>
      </c>
      <c r="I113" s="37">
        <f>Hoja1!W108</f>
        <v>1865.5</v>
      </c>
      <c r="J113" s="37">
        <f>Hoja1!X108</f>
        <v>1976</v>
      </c>
      <c r="K113" s="37">
        <v>0</v>
      </c>
      <c r="L113" s="37">
        <v>0</v>
      </c>
      <c r="M113" s="37">
        <v>4000</v>
      </c>
      <c r="N113" s="38">
        <f>Hoja1!AD108</f>
        <v>0</v>
      </c>
      <c r="O113" s="37">
        <v>0</v>
      </c>
      <c r="P113" s="39">
        <f>Hoja1!AH108</f>
        <v>12269.05</v>
      </c>
      <c r="Q113" s="39">
        <f>Hoja1!AI108</f>
        <v>52730.95</v>
      </c>
    </row>
    <row r="114" spans="1:17" s="17" customFormat="1" ht="18" customHeight="1">
      <c r="A114" s="15">
        <v>108</v>
      </c>
      <c r="B114" s="16" t="s">
        <v>537</v>
      </c>
      <c r="C114" s="16" t="s">
        <v>551</v>
      </c>
      <c r="D114" s="16" t="s">
        <v>76</v>
      </c>
      <c r="E114" s="16" t="s">
        <v>1932</v>
      </c>
      <c r="F114" s="16" t="str">
        <f>Hoja1!AK109</f>
        <v xml:space="preserve">Masculino </v>
      </c>
      <c r="G114" s="37">
        <f>Hoja1!L109</f>
        <v>70000</v>
      </c>
      <c r="H114" s="37">
        <v>5368.45</v>
      </c>
      <c r="I114" s="37">
        <f>Hoja1!W109</f>
        <v>2009</v>
      </c>
      <c r="J114" s="37">
        <f>Hoja1!X109</f>
        <v>2128</v>
      </c>
      <c r="K114" s="37">
        <v>0</v>
      </c>
      <c r="L114" s="37">
        <v>0</v>
      </c>
      <c r="M114" s="37">
        <v>17148.98</v>
      </c>
      <c r="N114" s="38">
        <f>Hoja1!AD109</f>
        <v>0</v>
      </c>
      <c r="O114" s="37">
        <v>100</v>
      </c>
      <c r="P114" s="39">
        <f>Hoja1!AH109</f>
        <v>26754.43</v>
      </c>
      <c r="Q114" s="39">
        <f>Hoja1!AI109</f>
        <v>43245.57</v>
      </c>
    </row>
    <row r="115" spans="1:17" s="17" customFormat="1" ht="18" customHeight="1">
      <c r="A115" s="15">
        <v>109</v>
      </c>
      <c r="B115" s="16" t="s">
        <v>537</v>
      </c>
      <c r="C115" s="16" t="s">
        <v>555</v>
      </c>
      <c r="D115" s="16" t="s">
        <v>453</v>
      </c>
      <c r="E115" s="16" t="s">
        <v>1932</v>
      </c>
      <c r="F115" s="16" t="str">
        <f>Hoja1!AK110</f>
        <v xml:space="preserve">Femenino  </v>
      </c>
      <c r="G115" s="37">
        <f>Hoja1!L110</f>
        <v>190000</v>
      </c>
      <c r="H115" s="37">
        <v>33275.69</v>
      </c>
      <c r="I115" s="37">
        <f>Hoja1!W110</f>
        <v>5453</v>
      </c>
      <c r="J115" s="37">
        <f>Hoja1!X110</f>
        <v>5776</v>
      </c>
      <c r="K115" s="37">
        <v>0</v>
      </c>
      <c r="L115" s="37">
        <v>0</v>
      </c>
      <c r="M115" s="37">
        <v>0</v>
      </c>
      <c r="N115" s="38">
        <f>Hoja1!AD110</f>
        <v>0</v>
      </c>
      <c r="O115" s="37">
        <v>0</v>
      </c>
      <c r="P115" s="39">
        <f>Hoja1!AH110</f>
        <v>44504.69</v>
      </c>
      <c r="Q115" s="39">
        <f>Hoja1!AI110</f>
        <v>145495.31</v>
      </c>
    </row>
    <row r="116" spans="1:17" s="17" customFormat="1" ht="18" customHeight="1">
      <c r="A116" s="18">
        <v>110</v>
      </c>
      <c r="B116" s="16" t="s">
        <v>537</v>
      </c>
      <c r="C116" s="16" t="s">
        <v>559</v>
      </c>
      <c r="D116" s="16" t="s">
        <v>139</v>
      </c>
      <c r="E116" s="16" t="s">
        <v>1932</v>
      </c>
      <c r="F116" s="16" t="str">
        <f>Hoja1!AK111</f>
        <v xml:space="preserve">Femenino  </v>
      </c>
      <c r="G116" s="37">
        <f>Hoja1!L111</f>
        <v>50000</v>
      </c>
      <c r="H116" s="37">
        <v>1854</v>
      </c>
      <c r="I116" s="37">
        <f>Hoja1!W111</f>
        <v>1435</v>
      </c>
      <c r="J116" s="37">
        <f>Hoja1!X111</f>
        <v>1520</v>
      </c>
      <c r="K116" s="37">
        <v>0</v>
      </c>
      <c r="L116" s="37">
        <v>1947.6</v>
      </c>
      <c r="M116" s="37">
        <v>9245.48</v>
      </c>
      <c r="N116" s="38">
        <f>Hoja1!AD111</f>
        <v>0</v>
      </c>
      <c r="O116" s="37">
        <v>0</v>
      </c>
      <c r="P116" s="39">
        <f>Hoja1!AH111</f>
        <v>16002.08</v>
      </c>
      <c r="Q116" s="39">
        <f>Hoja1!AI111</f>
        <v>33997.919999999998</v>
      </c>
    </row>
    <row r="117" spans="1:17" s="17" customFormat="1" ht="18" customHeight="1">
      <c r="A117" s="15">
        <v>111</v>
      </c>
      <c r="B117" s="16" t="s">
        <v>567</v>
      </c>
      <c r="C117" s="16" t="s">
        <v>563</v>
      </c>
      <c r="D117" s="16" t="s">
        <v>201</v>
      </c>
      <c r="E117" s="16" t="s">
        <v>1932</v>
      </c>
      <c r="F117" s="16" t="str">
        <f>Hoja1!AK112</f>
        <v xml:space="preserve">Masculino </v>
      </c>
      <c r="G117" s="37">
        <f>Hoja1!L112</f>
        <v>100000</v>
      </c>
      <c r="H117" s="37">
        <v>12105.44</v>
      </c>
      <c r="I117" s="37">
        <f>Hoja1!W112</f>
        <v>2870</v>
      </c>
      <c r="J117" s="37">
        <f>Hoja1!X112</f>
        <v>3040</v>
      </c>
      <c r="K117" s="37">
        <v>0</v>
      </c>
      <c r="L117" s="37">
        <v>0</v>
      </c>
      <c r="M117" s="37">
        <v>0</v>
      </c>
      <c r="N117" s="38">
        <f>Hoja1!AD112</f>
        <v>5638</v>
      </c>
      <c r="O117" s="37">
        <v>0</v>
      </c>
      <c r="P117" s="39">
        <f>Hoja1!AH112</f>
        <v>23653.439999999999</v>
      </c>
      <c r="Q117" s="39">
        <f>Hoja1!AI112</f>
        <v>76346.559999999998</v>
      </c>
    </row>
    <row r="118" spans="1:17" s="17" customFormat="1" ht="18" customHeight="1">
      <c r="A118" s="15">
        <v>112</v>
      </c>
      <c r="B118" s="16" t="s">
        <v>567</v>
      </c>
      <c r="C118" s="16" t="s">
        <v>568</v>
      </c>
      <c r="D118" s="16" t="s">
        <v>49</v>
      </c>
      <c r="E118" s="16" t="s">
        <v>1932</v>
      </c>
      <c r="F118" s="16" t="str">
        <f>Hoja1!AK113</f>
        <v xml:space="preserve">Femenino  </v>
      </c>
      <c r="G118" s="37">
        <f>Hoja1!L113</f>
        <v>30000</v>
      </c>
      <c r="H118" s="37">
        <v>0</v>
      </c>
      <c r="I118" s="37">
        <f>Hoja1!W113</f>
        <v>861</v>
      </c>
      <c r="J118" s="37">
        <f>Hoja1!X113</f>
        <v>912</v>
      </c>
      <c r="K118" s="37">
        <v>0</v>
      </c>
      <c r="L118" s="37">
        <v>0</v>
      </c>
      <c r="M118" s="37">
        <v>4602.83</v>
      </c>
      <c r="N118" s="38">
        <f>Hoja1!AD113</f>
        <v>0</v>
      </c>
      <c r="O118" s="37">
        <v>200</v>
      </c>
      <c r="P118" s="39">
        <f>Hoja1!AH113</f>
        <v>6575.83</v>
      </c>
      <c r="Q118" s="39">
        <f>Hoja1!AI113</f>
        <v>23424.17</v>
      </c>
    </row>
    <row r="119" spans="1:17" s="17" customFormat="1" ht="18" customHeight="1">
      <c r="A119" s="15">
        <v>113</v>
      </c>
      <c r="B119" s="16" t="s">
        <v>567</v>
      </c>
      <c r="C119" s="16" t="s">
        <v>572</v>
      </c>
      <c r="D119" s="16" t="s">
        <v>55</v>
      </c>
      <c r="E119" s="16" t="s">
        <v>1932</v>
      </c>
      <c r="F119" s="16" t="str">
        <f>Hoja1!AK114</f>
        <v xml:space="preserve">Masculino </v>
      </c>
      <c r="G119" s="37">
        <f>Hoja1!L114</f>
        <v>50000</v>
      </c>
      <c r="H119" s="37">
        <v>1854</v>
      </c>
      <c r="I119" s="37">
        <f>Hoja1!W114</f>
        <v>1435</v>
      </c>
      <c r="J119" s="37">
        <f>Hoja1!X114</f>
        <v>1520</v>
      </c>
      <c r="K119" s="37">
        <v>0</v>
      </c>
      <c r="L119" s="37">
        <v>0</v>
      </c>
      <c r="M119" s="37">
        <v>3402.83</v>
      </c>
      <c r="N119" s="38">
        <f>Hoja1!AD114</f>
        <v>0</v>
      </c>
      <c r="O119" s="37">
        <v>100</v>
      </c>
      <c r="P119" s="39">
        <f>Hoja1!AH114</f>
        <v>8311.83</v>
      </c>
      <c r="Q119" s="39">
        <f>Hoja1!AI114</f>
        <v>41688.17</v>
      </c>
    </row>
    <row r="120" spans="1:17" s="17" customFormat="1" ht="18" customHeight="1">
      <c r="A120" s="18">
        <v>114</v>
      </c>
      <c r="B120" s="16" t="s">
        <v>567</v>
      </c>
      <c r="C120" s="16" t="s">
        <v>576</v>
      </c>
      <c r="D120" s="16" t="s">
        <v>580</v>
      </c>
      <c r="E120" s="16" t="s">
        <v>1932</v>
      </c>
      <c r="F120" s="16" t="str">
        <f>Hoja1!AK115</f>
        <v xml:space="preserve">Masculino </v>
      </c>
      <c r="G120" s="37">
        <f>Hoja1!L115</f>
        <v>90000</v>
      </c>
      <c r="H120" s="37">
        <v>9753.19</v>
      </c>
      <c r="I120" s="37">
        <f>Hoja1!W115</f>
        <v>2583</v>
      </c>
      <c r="J120" s="37">
        <f>Hoja1!X115</f>
        <v>2736</v>
      </c>
      <c r="K120" s="37">
        <v>0</v>
      </c>
      <c r="L120" s="37">
        <v>0</v>
      </c>
      <c r="M120" s="37">
        <v>4733.83</v>
      </c>
      <c r="N120" s="38">
        <f>Hoja1!AD115</f>
        <v>0</v>
      </c>
      <c r="O120" s="37">
        <v>200</v>
      </c>
      <c r="P120" s="39">
        <f>Hoja1!AH115</f>
        <v>20006.02</v>
      </c>
      <c r="Q120" s="39">
        <f>Hoja1!AI115</f>
        <v>69993.98</v>
      </c>
    </row>
    <row r="121" spans="1:17" s="17" customFormat="1" ht="18" customHeight="1">
      <c r="A121" s="15">
        <v>115</v>
      </c>
      <c r="B121" s="16" t="s">
        <v>567</v>
      </c>
      <c r="C121" s="16" t="s">
        <v>581</v>
      </c>
      <c r="D121" s="16" t="s">
        <v>55</v>
      </c>
      <c r="E121" s="16" t="s">
        <v>1932</v>
      </c>
      <c r="F121" s="16" t="str">
        <f>Hoja1!AK116</f>
        <v xml:space="preserve">Femenino  </v>
      </c>
      <c r="G121" s="37">
        <f>Hoja1!L116</f>
        <v>50000</v>
      </c>
      <c r="H121" s="37">
        <v>1596.68</v>
      </c>
      <c r="I121" s="37">
        <f>Hoja1!W116</f>
        <v>1435</v>
      </c>
      <c r="J121" s="37">
        <f>Hoja1!X116</f>
        <v>1520</v>
      </c>
      <c r="K121" s="37">
        <v>1715.46</v>
      </c>
      <c r="L121" s="37">
        <v>0</v>
      </c>
      <c r="M121" s="37">
        <v>0</v>
      </c>
      <c r="N121" s="38">
        <f>Hoja1!AD116</f>
        <v>0</v>
      </c>
      <c r="O121" s="37">
        <v>100</v>
      </c>
      <c r="P121" s="39">
        <f>Hoja1!AH116</f>
        <v>6367.14</v>
      </c>
      <c r="Q121" s="39">
        <f>Hoja1!AI116</f>
        <v>43632.86</v>
      </c>
    </row>
    <row r="122" spans="1:17" s="17" customFormat="1" ht="18" customHeight="1">
      <c r="A122" s="15">
        <v>116</v>
      </c>
      <c r="B122" s="16" t="s">
        <v>567</v>
      </c>
      <c r="C122" s="16" t="s">
        <v>585</v>
      </c>
      <c r="D122" s="16" t="s">
        <v>589</v>
      </c>
      <c r="E122" s="16" t="s">
        <v>1932</v>
      </c>
      <c r="F122" s="16" t="str">
        <f>Hoja1!AK117</f>
        <v xml:space="preserve">Masculino </v>
      </c>
      <c r="G122" s="37">
        <f>Hoja1!L117</f>
        <v>50000</v>
      </c>
      <c r="H122" s="37">
        <v>1854</v>
      </c>
      <c r="I122" s="37">
        <f>Hoja1!W117</f>
        <v>1435</v>
      </c>
      <c r="J122" s="37">
        <f>Hoja1!X117</f>
        <v>1520</v>
      </c>
      <c r="K122" s="37">
        <v>0</v>
      </c>
      <c r="L122" s="37">
        <v>0</v>
      </c>
      <c r="M122" s="37">
        <v>9617.8799999999992</v>
      </c>
      <c r="N122" s="38">
        <f>Hoja1!AD117</f>
        <v>0</v>
      </c>
      <c r="O122" s="37">
        <v>100</v>
      </c>
      <c r="P122" s="39">
        <f>Hoja1!AH117</f>
        <v>14526.88</v>
      </c>
      <c r="Q122" s="39">
        <f>Hoja1!AI117</f>
        <v>35473.120000000003</v>
      </c>
    </row>
    <row r="123" spans="1:17" s="17" customFormat="1" ht="18" customHeight="1">
      <c r="A123" s="15">
        <v>117</v>
      </c>
      <c r="B123" s="16" t="s">
        <v>594</v>
      </c>
      <c r="C123" s="16" t="s">
        <v>590</v>
      </c>
      <c r="D123" s="16" t="s">
        <v>201</v>
      </c>
      <c r="E123" s="16" t="s">
        <v>1932</v>
      </c>
      <c r="F123" s="16" t="str">
        <f>Hoja1!AK118</f>
        <v xml:space="preserve">Masculino </v>
      </c>
      <c r="G123" s="37">
        <f>Hoja1!L118</f>
        <v>56000</v>
      </c>
      <c r="H123" s="37">
        <v>2733.93</v>
      </c>
      <c r="I123" s="37">
        <f>Hoja1!W118</f>
        <v>1607.2</v>
      </c>
      <c r="J123" s="37">
        <f>Hoja1!X118</f>
        <v>1702.4</v>
      </c>
      <c r="K123" s="37">
        <v>0</v>
      </c>
      <c r="L123" s="37">
        <v>1349.63</v>
      </c>
      <c r="M123" s="37">
        <v>3500</v>
      </c>
      <c r="N123" s="38">
        <f>Hoja1!AD118</f>
        <v>0</v>
      </c>
      <c r="O123" s="37">
        <v>400</v>
      </c>
      <c r="P123" s="39">
        <f>Hoja1!AH118</f>
        <v>11293.16</v>
      </c>
      <c r="Q123" s="39">
        <f>Hoja1!AI118</f>
        <v>44706.84</v>
      </c>
    </row>
    <row r="124" spans="1:17" s="17" customFormat="1" ht="18" customHeight="1">
      <c r="A124" s="18">
        <v>118</v>
      </c>
      <c r="B124" s="16" t="s">
        <v>599</v>
      </c>
      <c r="C124" s="16" t="s">
        <v>595</v>
      </c>
      <c r="D124" s="16" t="s">
        <v>201</v>
      </c>
      <c r="E124" s="16" t="s">
        <v>1932</v>
      </c>
      <c r="F124" s="16" t="str">
        <f>Hoja1!AK119</f>
        <v xml:space="preserve">Masculino </v>
      </c>
      <c r="G124" s="37">
        <f>Hoja1!L119</f>
        <v>190000</v>
      </c>
      <c r="H124" s="37">
        <v>32417.96</v>
      </c>
      <c r="I124" s="37">
        <f>Hoja1!W119</f>
        <v>5453</v>
      </c>
      <c r="J124" s="37">
        <f>Hoja1!X119</f>
        <v>5776</v>
      </c>
      <c r="K124" s="37">
        <v>3430.92</v>
      </c>
      <c r="L124" s="37">
        <v>0</v>
      </c>
      <c r="M124" s="37">
        <v>38872.61</v>
      </c>
      <c r="N124" s="38">
        <f>Hoja1!AD119</f>
        <v>0</v>
      </c>
      <c r="O124" s="37">
        <v>0</v>
      </c>
      <c r="P124" s="39">
        <f>Hoja1!AH119</f>
        <v>85950.49</v>
      </c>
      <c r="Q124" s="39">
        <f>Hoja1!AI119</f>
        <v>104049.51</v>
      </c>
    </row>
    <row r="125" spans="1:17" s="17" customFormat="1" ht="18" customHeight="1">
      <c r="A125" s="15">
        <v>119</v>
      </c>
      <c r="B125" s="16" t="s">
        <v>599</v>
      </c>
      <c r="C125" s="16" t="s">
        <v>600</v>
      </c>
      <c r="D125" s="16" t="s">
        <v>604</v>
      </c>
      <c r="E125" s="16" t="s">
        <v>1932</v>
      </c>
      <c r="F125" s="16" t="str">
        <f>Hoja1!AK120</f>
        <v xml:space="preserve">Masculino </v>
      </c>
      <c r="G125" s="37">
        <f>Hoja1!L120</f>
        <v>25000</v>
      </c>
      <c r="H125" s="37">
        <v>0</v>
      </c>
      <c r="I125" s="37">
        <f>Hoja1!W120</f>
        <v>717.5</v>
      </c>
      <c r="J125" s="37">
        <f>Hoja1!X120</f>
        <v>760</v>
      </c>
      <c r="K125" s="37">
        <v>0</v>
      </c>
      <c r="L125" s="37">
        <v>0</v>
      </c>
      <c r="M125" s="37">
        <v>0</v>
      </c>
      <c r="N125" s="38">
        <f>Hoja1!AD120</f>
        <v>0</v>
      </c>
      <c r="O125" s="37">
        <v>0</v>
      </c>
      <c r="P125" s="39">
        <f>Hoja1!AH120</f>
        <v>1477.5</v>
      </c>
      <c r="Q125" s="39">
        <f>Hoja1!AI120</f>
        <v>23522.5</v>
      </c>
    </row>
    <row r="126" spans="1:17" s="17" customFormat="1" ht="18" customHeight="1">
      <c r="A126" s="15">
        <v>120</v>
      </c>
      <c r="B126" s="16" t="s">
        <v>599</v>
      </c>
      <c r="C126" s="16" t="s">
        <v>605</v>
      </c>
      <c r="D126" s="16" t="s">
        <v>609</v>
      </c>
      <c r="E126" s="16" t="s">
        <v>1932</v>
      </c>
      <c r="F126" s="16" t="str">
        <f>Hoja1!AK121</f>
        <v xml:space="preserve">Masculino </v>
      </c>
      <c r="G126" s="37">
        <f>Hoja1!L121</f>
        <v>30000</v>
      </c>
      <c r="H126" s="37">
        <v>0</v>
      </c>
      <c r="I126" s="37">
        <f>Hoja1!W121</f>
        <v>861</v>
      </c>
      <c r="J126" s="37">
        <f>Hoja1!X121</f>
        <v>912</v>
      </c>
      <c r="K126" s="37">
        <v>0</v>
      </c>
      <c r="L126" s="37">
        <v>0</v>
      </c>
      <c r="M126" s="37">
        <v>0</v>
      </c>
      <c r="N126" s="38">
        <f>Hoja1!AD121</f>
        <v>0</v>
      </c>
      <c r="O126" s="37">
        <v>0</v>
      </c>
      <c r="P126" s="39">
        <f>Hoja1!AH121</f>
        <v>1773</v>
      </c>
      <c r="Q126" s="39">
        <f>Hoja1!AI121</f>
        <v>28227</v>
      </c>
    </row>
    <row r="127" spans="1:17" s="17" customFormat="1" ht="18" customHeight="1">
      <c r="A127" s="15">
        <v>121</v>
      </c>
      <c r="B127" s="16" t="s">
        <v>599</v>
      </c>
      <c r="C127" s="16" t="s">
        <v>610</v>
      </c>
      <c r="D127" s="16" t="s">
        <v>614</v>
      </c>
      <c r="E127" s="16" t="s">
        <v>1932</v>
      </c>
      <c r="F127" s="16" t="str">
        <f>Hoja1!AK122</f>
        <v xml:space="preserve">Femenino  </v>
      </c>
      <c r="G127" s="37">
        <f>Hoja1!L122</f>
        <v>30000</v>
      </c>
      <c r="H127" s="37">
        <v>0</v>
      </c>
      <c r="I127" s="37">
        <f>Hoja1!W122</f>
        <v>861</v>
      </c>
      <c r="J127" s="37">
        <f>Hoja1!X122</f>
        <v>912</v>
      </c>
      <c r="K127" s="37">
        <v>0</v>
      </c>
      <c r="L127" s="37">
        <v>0</v>
      </c>
      <c r="M127" s="37">
        <v>0</v>
      </c>
      <c r="N127" s="38">
        <f>Hoja1!AD122</f>
        <v>0</v>
      </c>
      <c r="O127" s="37">
        <v>0</v>
      </c>
      <c r="P127" s="39">
        <f>Hoja1!AH122</f>
        <v>1773</v>
      </c>
      <c r="Q127" s="39">
        <f>Hoja1!AI122</f>
        <v>28227</v>
      </c>
    </row>
    <row r="128" spans="1:17" s="17" customFormat="1" ht="18" customHeight="1">
      <c r="A128" s="18">
        <v>122</v>
      </c>
      <c r="B128" s="16" t="s">
        <v>599</v>
      </c>
      <c r="C128" s="16" t="s">
        <v>616</v>
      </c>
      <c r="D128" s="16" t="s">
        <v>100</v>
      </c>
      <c r="E128" s="16" t="s">
        <v>1932</v>
      </c>
      <c r="F128" s="16" t="str">
        <f>Hoja1!AK123</f>
        <v xml:space="preserve">Masculino </v>
      </c>
      <c r="G128" s="37">
        <f>Hoja1!L123</f>
        <v>50000</v>
      </c>
      <c r="H128" s="37">
        <v>1854</v>
      </c>
      <c r="I128" s="37">
        <f>Hoja1!W123</f>
        <v>1435</v>
      </c>
      <c r="J128" s="37">
        <f>Hoja1!X123</f>
        <v>1520</v>
      </c>
      <c r="K128" s="37">
        <v>0</v>
      </c>
      <c r="L128" s="37">
        <v>0</v>
      </c>
      <c r="M128" s="37">
        <v>0</v>
      </c>
      <c r="N128" s="38">
        <f>Hoja1!AD123</f>
        <v>0</v>
      </c>
      <c r="O128" s="37">
        <v>0</v>
      </c>
      <c r="P128" s="39">
        <f>Hoja1!AH123</f>
        <v>4809</v>
      </c>
      <c r="Q128" s="39">
        <f>Hoja1!AI123</f>
        <v>45191</v>
      </c>
    </row>
    <row r="129" spans="1:17" s="17" customFormat="1" ht="18" customHeight="1">
      <c r="A129" s="15">
        <v>123</v>
      </c>
      <c r="B129" s="16" t="s">
        <v>599</v>
      </c>
      <c r="C129" s="16" t="s">
        <v>620</v>
      </c>
      <c r="D129" s="16" t="s">
        <v>624</v>
      </c>
      <c r="E129" s="16" t="s">
        <v>1932</v>
      </c>
      <c r="F129" s="16" t="str">
        <f>Hoja1!AK124</f>
        <v xml:space="preserve">Masculino </v>
      </c>
      <c r="G129" s="37">
        <f>Hoja1!L124</f>
        <v>26000</v>
      </c>
      <c r="H129" s="37">
        <v>0</v>
      </c>
      <c r="I129" s="37">
        <f>Hoja1!W124</f>
        <v>746.2</v>
      </c>
      <c r="J129" s="37">
        <f>Hoja1!X124</f>
        <v>790.4</v>
      </c>
      <c r="K129" s="37">
        <v>0</v>
      </c>
      <c r="L129" s="37">
        <v>0</v>
      </c>
      <c r="M129" s="37">
        <v>0</v>
      </c>
      <c r="N129" s="38">
        <f>Hoja1!AD124</f>
        <v>0</v>
      </c>
      <c r="O129" s="37">
        <v>0</v>
      </c>
      <c r="P129" s="39">
        <f>Hoja1!AH124</f>
        <v>1536.6</v>
      </c>
      <c r="Q129" s="39">
        <f>Hoja1!AI124</f>
        <v>24463.4</v>
      </c>
    </row>
    <row r="130" spans="1:17" s="17" customFormat="1" ht="18" customHeight="1">
      <c r="A130" s="15">
        <v>124</v>
      </c>
      <c r="B130" s="16" t="s">
        <v>599</v>
      </c>
      <c r="C130" s="16" t="s">
        <v>625</v>
      </c>
      <c r="D130" s="16" t="s">
        <v>629</v>
      </c>
      <c r="E130" s="16" t="s">
        <v>1932</v>
      </c>
      <c r="F130" s="16" t="str">
        <f>Hoja1!AK125</f>
        <v xml:space="preserve">Femenino  </v>
      </c>
      <c r="G130" s="37">
        <f>Hoja1!L125</f>
        <v>30000</v>
      </c>
      <c r="H130" s="37">
        <v>0</v>
      </c>
      <c r="I130" s="37">
        <f>Hoja1!W125</f>
        <v>861</v>
      </c>
      <c r="J130" s="37">
        <f>Hoja1!X125</f>
        <v>912</v>
      </c>
      <c r="K130" s="37">
        <v>0</v>
      </c>
      <c r="L130" s="37">
        <v>0</v>
      </c>
      <c r="M130" s="37">
        <v>0</v>
      </c>
      <c r="N130" s="38">
        <f>Hoja1!AD125</f>
        <v>0</v>
      </c>
      <c r="O130" s="37">
        <v>0</v>
      </c>
      <c r="P130" s="39">
        <f>Hoja1!AH125</f>
        <v>1773</v>
      </c>
      <c r="Q130" s="39">
        <f>Hoja1!AI125</f>
        <v>28227</v>
      </c>
    </row>
    <row r="131" spans="1:17" s="17" customFormat="1" ht="18" customHeight="1">
      <c r="A131" s="15">
        <v>125</v>
      </c>
      <c r="B131" s="16" t="s">
        <v>599</v>
      </c>
      <c r="C131" s="16" t="s">
        <v>630</v>
      </c>
      <c r="D131" s="16" t="s">
        <v>634</v>
      </c>
      <c r="E131" s="16" t="s">
        <v>1932</v>
      </c>
      <c r="F131" s="16" t="str">
        <f>Hoja1!AK126</f>
        <v xml:space="preserve">Masculino </v>
      </c>
      <c r="G131" s="37">
        <f>Hoja1!L126</f>
        <v>15000</v>
      </c>
      <c r="H131" s="37">
        <v>0</v>
      </c>
      <c r="I131" s="37">
        <f>Hoja1!W126</f>
        <v>430.5</v>
      </c>
      <c r="J131" s="37">
        <f>Hoja1!X126</f>
        <v>456</v>
      </c>
      <c r="K131" s="37">
        <v>0</v>
      </c>
      <c r="L131" s="37">
        <v>0</v>
      </c>
      <c r="M131" s="37">
        <v>0</v>
      </c>
      <c r="N131" s="38">
        <f>Hoja1!AD126</f>
        <v>0</v>
      </c>
      <c r="O131" s="37">
        <v>0</v>
      </c>
      <c r="P131" s="39">
        <f>Hoja1!AH126</f>
        <v>886.5</v>
      </c>
      <c r="Q131" s="39">
        <f>Hoja1!AI126</f>
        <v>14113.5</v>
      </c>
    </row>
    <row r="132" spans="1:17" s="17" customFormat="1" ht="18" customHeight="1">
      <c r="A132" s="18">
        <v>126</v>
      </c>
      <c r="B132" s="16" t="s">
        <v>599</v>
      </c>
      <c r="C132" s="16" t="s">
        <v>635</v>
      </c>
      <c r="D132" s="16" t="s">
        <v>639</v>
      </c>
      <c r="E132" s="16" t="s">
        <v>1932</v>
      </c>
      <c r="F132" s="16" t="str">
        <f>Hoja1!AK127</f>
        <v xml:space="preserve">Masculino </v>
      </c>
      <c r="G132" s="37">
        <f>Hoja1!L127</f>
        <v>25000</v>
      </c>
      <c r="H132" s="37">
        <v>0</v>
      </c>
      <c r="I132" s="37">
        <f>Hoja1!W127</f>
        <v>717.5</v>
      </c>
      <c r="J132" s="37">
        <f>Hoja1!X127</f>
        <v>760</v>
      </c>
      <c r="K132" s="37">
        <v>0</v>
      </c>
      <c r="L132" s="37">
        <v>0</v>
      </c>
      <c r="M132" s="37">
        <v>0</v>
      </c>
      <c r="N132" s="38">
        <f>Hoja1!AD127</f>
        <v>0</v>
      </c>
      <c r="O132" s="37">
        <v>0</v>
      </c>
      <c r="P132" s="39">
        <f>Hoja1!AH127</f>
        <v>1477.5</v>
      </c>
      <c r="Q132" s="39">
        <f>Hoja1!AI127</f>
        <v>23522.5</v>
      </c>
    </row>
    <row r="133" spans="1:17" s="17" customFormat="1" ht="18" customHeight="1">
      <c r="A133" s="15">
        <v>127</v>
      </c>
      <c r="B133" s="16" t="s">
        <v>599</v>
      </c>
      <c r="C133" s="16" t="s">
        <v>640</v>
      </c>
      <c r="D133" s="16" t="s">
        <v>644</v>
      </c>
      <c r="E133" s="16" t="s">
        <v>1932</v>
      </c>
      <c r="F133" s="16" t="str">
        <f>Hoja1!AK128</f>
        <v xml:space="preserve">Masculino </v>
      </c>
      <c r="G133" s="37">
        <f>Hoja1!L128</f>
        <v>35000</v>
      </c>
      <c r="H133" s="37">
        <v>0</v>
      </c>
      <c r="I133" s="37">
        <f>Hoja1!W128</f>
        <v>1004.5</v>
      </c>
      <c r="J133" s="37">
        <f>Hoja1!X128</f>
        <v>1064</v>
      </c>
      <c r="K133" s="37">
        <v>0</v>
      </c>
      <c r="L133" s="37">
        <v>0</v>
      </c>
      <c r="M133" s="37">
        <v>0</v>
      </c>
      <c r="N133" s="38">
        <f>Hoja1!AD128</f>
        <v>0</v>
      </c>
      <c r="O133" s="37">
        <v>0</v>
      </c>
      <c r="P133" s="39">
        <f>Hoja1!AH128</f>
        <v>2068.5</v>
      </c>
      <c r="Q133" s="39">
        <f>Hoja1!AI128</f>
        <v>32931.5</v>
      </c>
    </row>
    <row r="134" spans="1:17" s="17" customFormat="1" ht="18" customHeight="1">
      <c r="A134" s="15">
        <v>128</v>
      </c>
      <c r="B134" s="16" t="s">
        <v>599</v>
      </c>
      <c r="C134" s="16" t="s">
        <v>645</v>
      </c>
      <c r="D134" s="16" t="s">
        <v>649</v>
      </c>
      <c r="E134" s="16" t="s">
        <v>1932</v>
      </c>
      <c r="F134" s="16" t="str">
        <f>Hoja1!AK129</f>
        <v xml:space="preserve">Masculino </v>
      </c>
      <c r="G134" s="37">
        <f>Hoja1!L129</f>
        <v>35000</v>
      </c>
      <c r="H134" s="37">
        <v>0</v>
      </c>
      <c r="I134" s="37">
        <f>Hoja1!W129</f>
        <v>1004.5</v>
      </c>
      <c r="J134" s="37">
        <f>Hoja1!X129</f>
        <v>1064</v>
      </c>
      <c r="K134" s="37">
        <v>0</v>
      </c>
      <c r="L134" s="37">
        <v>0</v>
      </c>
      <c r="M134" s="37">
        <v>0</v>
      </c>
      <c r="N134" s="38">
        <f>Hoja1!AD129</f>
        <v>0</v>
      </c>
      <c r="O134" s="37">
        <v>0</v>
      </c>
      <c r="P134" s="39">
        <f>Hoja1!AH129</f>
        <v>2068.5</v>
      </c>
      <c r="Q134" s="39">
        <f>Hoja1!AI129</f>
        <v>32931.5</v>
      </c>
    </row>
    <row r="135" spans="1:17" s="17" customFormat="1" ht="18" customHeight="1">
      <c r="A135" s="15">
        <v>129</v>
      </c>
      <c r="B135" s="16" t="s">
        <v>599</v>
      </c>
      <c r="C135" s="16" t="s">
        <v>650</v>
      </c>
      <c r="D135" s="16" t="s">
        <v>644</v>
      </c>
      <c r="E135" s="16" t="s">
        <v>1932</v>
      </c>
      <c r="F135" s="16" t="str">
        <f>Hoja1!AK130</f>
        <v xml:space="preserve">Masculino </v>
      </c>
      <c r="G135" s="37">
        <f>Hoja1!L130</f>
        <v>35000</v>
      </c>
      <c r="H135" s="37">
        <v>0</v>
      </c>
      <c r="I135" s="37">
        <f>Hoja1!W130</f>
        <v>1004.5</v>
      </c>
      <c r="J135" s="37">
        <f>Hoja1!X130</f>
        <v>1064</v>
      </c>
      <c r="K135" s="37">
        <v>0</v>
      </c>
      <c r="L135" s="37">
        <v>0</v>
      </c>
      <c r="M135" s="37">
        <v>0</v>
      </c>
      <c r="N135" s="38">
        <f>Hoja1!AD130</f>
        <v>0</v>
      </c>
      <c r="O135" s="37">
        <v>0</v>
      </c>
      <c r="P135" s="39">
        <f>Hoja1!AH130</f>
        <v>2068.5</v>
      </c>
      <c r="Q135" s="39">
        <f>Hoja1!AI130</f>
        <v>32931.5</v>
      </c>
    </row>
    <row r="136" spans="1:17" s="17" customFormat="1" ht="18" customHeight="1">
      <c r="A136" s="18">
        <v>130</v>
      </c>
      <c r="B136" s="16" t="s">
        <v>599</v>
      </c>
      <c r="C136" s="16" t="s">
        <v>654</v>
      </c>
      <c r="D136" s="16" t="s">
        <v>139</v>
      </c>
      <c r="E136" s="16" t="s">
        <v>1932</v>
      </c>
      <c r="F136" s="16" t="str">
        <f>Hoja1!AK131</f>
        <v xml:space="preserve">Femenino  </v>
      </c>
      <c r="G136" s="37">
        <f>Hoja1!L131</f>
        <v>45000</v>
      </c>
      <c r="H136" s="37">
        <v>1148.33</v>
      </c>
      <c r="I136" s="37">
        <f>Hoja1!W131</f>
        <v>1291.5</v>
      </c>
      <c r="J136" s="37">
        <f>Hoja1!X131</f>
        <v>1368</v>
      </c>
      <c r="K136" s="37">
        <v>0</v>
      </c>
      <c r="L136" s="37">
        <v>0</v>
      </c>
      <c r="M136" s="37">
        <v>3551.73</v>
      </c>
      <c r="N136" s="38">
        <f>Hoja1!AD131</f>
        <v>0</v>
      </c>
      <c r="O136" s="37">
        <v>0</v>
      </c>
      <c r="P136" s="39">
        <f>Hoja1!AH131</f>
        <v>7359.56</v>
      </c>
      <c r="Q136" s="39">
        <f>Hoja1!AI131</f>
        <v>37640.44</v>
      </c>
    </row>
    <row r="137" spans="1:17" s="17" customFormat="1" ht="18" customHeight="1">
      <c r="A137" s="15">
        <v>131</v>
      </c>
      <c r="B137" s="16" t="s">
        <v>599</v>
      </c>
      <c r="C137" s="16" t="s">
        <v>658</v>
      </c>
      <c r="D137" s="16" t="s">
        <v>662</v>
      </c>
      <c r="E137" s="16" t="s">
        <v>1932</v>
      </c>
      <c r="F137" s="16" t="str">
        <f>Hoja1!AK132</f>
        <v xml:space="preserve">Masculino </v>
      </c>
      <c r="G137" s="37">
        <f>Hoja1!L132</f>
        <v>25000</v>
      </c>
      <c r="H137" s="37">
        <v>0</v>
      </c>
      <c r="I137" s="37">
        <f>Hoja1!W132</f>
        <v>717.5</v>
      </c>
      <c r="J137" s="37">
        <f>Hoja1!X132</f>
        <v>760</v>
      </c>
      <c r="K137" s="37">
        <v>0</v>
      </c>
      <c r="L137" s="37">
        <v>0</v>
      </c>
      <c r="M137" s="37">
        <v>0</v>
      </c>
      <c r="N137" s="38">
        <f>Hoja1!AD132</f>
        <v>0</v>
      </c>
      <c r="O137" s="37">
        <v>0</v>
      </c>
      <c r="P137" s="39">
        <f>Hoja1!AH132</f>
        <v>1477.5</v>
      </c>
      <c r="Q137" s="39">
        <f>Hoja1!AI132</f>
        <v>23522.5</v>
      </c>
    </row>
    <row r="138" spans="1:17" s="17" customFormat="1" ht="18" customHeight="1">
      <c r="A138" s="15">
        <v>132</v>
      </c>
      <c r="B138" s="16" t="s">
        <v>599</v>
      </c>
      <c r="C138" s="16" t="s">
        <v>664</v>
      </c>
      <c r="D138" s="16" t="s">
        <v>668</v>
      </c>
      <c r="E138" s="16" t="s">
        <v>1932</v>
      </c>
      <c r="F138" s="16" t="str">
        <f>Hoja1!AK133</f>
        <v xml:space="preserve">Masculino </v>
      </c>
      <c r="G138" s="37">
        <f>Hoja1!L133</f>
        <v>50000</v>
      </c>
      <c r="H138" s="37">
        <v>1854</v>
      </c>
      <c r="I138" s="37">
        <f>Hoja1!W133</f>
        <v>1435</v>
      </c>
      <c r="J138" s="37">
        <f>Hoja1!X133</f>
        <v>1520</v>
      </c>
      <c r="K138" s="37">
        <v>0</v>
      </c>
      <c r="L138" s="37">
        <v>0</v>
      </c>
      <c r="M138" s="37">
        <v>0</v>
      </c>
      <c r="N138" s="38">
        <f>Hoja1!AD133</f>
        <v>0</v>
      </c>
      <c r="O138" s="37">
        <v>0</v>
      </c>
      <c r="P138" s="39">
        <f>Hoja1!AH133</f>
        <v>4809</v>
      </c>
      <c r="Q138" s="39">
        <f>Hoja1!AI133</f>
        <v>45191</v>
      </c>
    </row>
    <row r="139" spans="1:17" s="17" customFormat="1" ht="18" customHeight="1">
      <c r="A139" s="15">
        <v>133</v>
      </c>
      <c r="B139" s="16" t="s">
        <v>599</v>
      </c>
      <c r="C139" s="16" t="s">
        <v>669</v>
      </c>
      <c r="D139" s="16" t="s">
        <v>673</v>
      </c>
      <c r="E139" s="16" t="s">
        <v>1932</v>
      </c>
      <c r="F139" s="16" t="str">
        <f>Hoja1!AK134</f>
        <v xml:space="preserve">Masculino </v>
      </c>
      <c r="G139" s="37">
        <f>Hoja1!L134</f>
        <v>15000</v>
      </c>
      <c r="H139" s="37">
        <v>0</v>
      </c>
      <c r="I139" s="37">
        <f>Hoja1!W134</f>
        <v>430.5</v>
      </c>
      <c r="J139" s="37">
        <f>Hoja1!X134</f>
        <v>456</v>
      </c>
      <c r="K139" s="37">
        <v>0</v>
      </c>
      <c r="L139" s="37">
        <v>0</v>
      </c>
      <c r="M139" s="37">
        <v>0</v>
      </c>
      <c r="N139" s="38">
        <f>Hoja1!AD134</f>
        <v>0</v>
      </c>
      <c r="O139" s="37">
        <v>0</v>
      </c>
      <c r="P139" s="39">
        <f>Hoja1!AH134</f>
        <v>886.5</v>
      </c>
      <c r="Q139" s="39">
        <f>Hoja1!AI134</f>
        <v>14113.5</v>
      </c>
    </row>
    <row r="140" spans="1:17" s="17" customFormat="1" ht="18" customHeight="1">
      <c r="A140" s="18">
        <v>134</v>
      </c>
      <c r="B140" s="16" t="s">
        <v>599</v>
      </c>
      <c r="C140" s="16" t="s">
        <v>674</v>
      </c>
      <c r="D140" s="16" t="s">
        <v>678</v>
      </c>
      <c r="E140" s="16" t="s">
        <v>1932</v>
      </c>
      <c r="F140" s="16" t="str">
        <f>Hoja1!AK135</f>
        <v xml:space="preserve">Masculino </v>
      </c>
      <c r="G140" s="37">
        <f>Hoja1!L135</f>
        <v>15000</v>
      </c>
      <c r="H140" s="37">
        <v>0</v>
      </c>
      <c r="I140" s="37">
        <f>Hoja1!W135</f>
        <v>430.5</v>
      </c>
      <c r="J140" s="37">
        <f>Hoja1!X135</f>
        <v>456</v>
      </c>
      <c r="K140" s="37">
        <v>0</v>
      </c>
      <c r="L140" s="37">
        <v>0</v>
      </c>
      <c r="M140" s="37">
        <v>0</v>
      </c>
      <c r="N140" s="38">
        <f>Hoja1!AD135</f>
        <v>0</v>
      </c>
      <c r="O140" s="37">
        <v>0</v>
      </c>
      <c r="P140" s="39">
        <f>Hoja1!AH135</f>
        <v>886.5</v>
      </c>
      <c r="Q140" s="39">
        <f>Hoja1!AI135</f>
        <v>14113.5</v>
      </c>
    </row>
    <row r="141" spans="1:17" s="17" customFormat="1" ht="18" customHeight="1">
      <c r="A141" s="15">
        <v>135</v>
      </c>
      <c r="B141" s="16" t="s">
        <v>599</v>
      </c>
      <c r="C141" s="16" t="s">
        <v>679</v>
      </c>
      <c r="D141" s="16" t="s">
        <v>100</v>
      </c>
      <c r="E141" s="16" t="s">
        <v>1932</v>
      </c>
      <c r="F141" s="16" t="str">
        <f>Hoja1!AK136</f>
        <v xml:space="preserve">Femenino  </v>
      </c>
      <c r="G141" s="37">
        <f>Hoja1!L136</f>
        <v>20000</v>
      </c>
      <c r="H141" s="37">
        <v>0</v>
      </c>
      <c r="I141" s="37">
        <f>Hoja1!W136</f>
        <v>574</v>
      </c>
      <c r="J141" s="37">
        <f>Hoja1!X136</f>
        <v>608</v>
      </c>
      <c r="K141" s="37">
        <v>1715.46</v>
      </c>
      <c r="L141" s="37">
        <v>0</v>
      </c>
      <c r="M141" s="37">
        <v>0</v>
      </c>
      <c r="N141" s="38">
        <f>Hoja1!AD136</f>
        <v>0</v>
      </c>
      <c r="O141" s="37">
        <v>0</v>
      </c>
      <c r="P141" s="39">
        <f>Hoja1!AH136</f>
        <v>2897.46</v>
      </c>
      <c r="Q141" s="39">
        <f>Hoja1!AI136</f>
        <v>17102.54</v>
      </c>
    </row>
    <row r="142" spans="1:17" s="17" customFormat="1" ht="18" customHeight="1">
      <c r="A142" s="15">
        <v>136</v>
      </c>
      <c r="B142" s="16" t="s">
        <v>599</v>
      </c>
      <c r="C142" s="16" t="s">
        <v>683</v>
      </c>
      <c r="D142" s="16" t="s">
        <v>687</v>
      </c>
      <c r="E142" s="16" t="s">
        <v>1932</v>
      </c>
      <c r="F142" s="16" t="str">
        <f>Hoja1!AK137</f>
        <v xml:space="preserve">Masculino </v>
      </c>
      <c r="G142" s="37">
        <f>Hoja1!L137</f>
        <v>20000</v>
      </c>
      <c r="H142" s="37">
        <v>0</v>
      </c>
      <c r="I142" s="37">
        <f>Hoja1!W137</f>
        <v>574</v>
      </c>
      <c r="J142" s="37">
        <f>Hoja1!X137</f>
        <v>608</v>
      </c>
      <c r="K142" s="37">
        <v>0</v>
      </c>
      <c r="L142" s="37">
        <v>0</v>
      </c>
      <c r="M142" s="37">
        <v>0</v>
      </c>
      <c r="N142" s="38">
        <f>Hoja1!AD137</f>
        <v>0</v>
      </c>
      <c r="O142" s="37">
        <v>0</v>
      </c>
      <c r="P142" s="39">
        <f>Hoja1!AH137</f>
        <v>1182</v>
      </c>
      <c r="Q142" s="39">
        <f>Hoja1!AI137</f>
        <v>18818</v>
      </c>
    </row>
    <row r="143" spans="1:17" s="17" customFormat="1" ht="18" customHeight="1">
      <c r="A143" s="15">
        <v>137</v>
      </c>
      <c r="B143" s="16" t="s">
        <v>599</v>
      </c>
      <c r="C143" s="16" t="s">
        <v>688</v>
      </c>
      <c r="D143" s="16" t="s">
        <v>692</v>
      </c>
      <c r="E143" s="16" t="s">
        <v>1932</v>
      </c>
      <c r="F143" s="16" t="str">
        <f>Hoja1!AK138</f>
        <v xml:space="preserve">Masculino </v>
      </c>
      <c r="G143" s="37">
        <f>Hoja1!L138</f>
        <v>15000</v>
      </c>
      <c r="H143" s="37">
        <v>0</v>
      </c>
      <c r="I143" s="37">
        <f>Hoja1!W138</f>
        <v>430.5</v>
      </c>
      <c r="J143" s="37">
        <f>Hoja1!X138</f>
        <v>456</v>
      </c>
      <c r="K143" s="37">
        <v>0</v>
      </c>
      <c r="L143" s="37">
        <v>0</v>
      </c>
      <c r="M143" s="37">
        <v>0</v>
      </c>
      <c r="N143" s="38">
        <f>Hoja1!AD138</f>
        <v>0</v>
      </c>
      <c r="O143" s="37">
        <v>0</v>
      </c>
      <c r="P143" s="39">
        <f>Hoja1!AH138</f>
        <v>886.5</v>
      </c>
      <c r="Q143" s="39">
        <f>Hoja1!AI138</f>
        <v>14113.5</v>
      </c>
    </row>
    <row r="144" spans="1:17" s="17" customFormat="1" ht="18" customHeight="1">
      <c r="A144" s="18">
        <v>138</v>
      </c>
      <c r="B144" s="16" t="s">
        <v>599</v>
      </c>
      <c r="C144" s="16" t="s">
        <v>693</v>
      </c>
      <c r="D144" s="16" t="s">
        <v>49</v>
      </c>
      <c r="E144" s="16" t="s">
        <v>1932</v>
      </c>
      <c r="F144" s="16" t="str">
        <f>Hoja1!AK139</f>
        <v xml:space="preserve">Femenino  </v>
      </c>
      <c r="G144" s="37">
        <f>Hoja1!L139</f>
        <v>30000</v>
      </c>
      <c r="H144" s="37">
        <v>0</v>
      </c>
      <c r="I144" s="37">
        <f>Hoja1!W139</f>
        <v>861</v>
      </c>
      <c r="J144" s="37">
        <f>Hoja1!X139</f>
        <v>912</v>
      </c>
      <c r="K144" s="37">
        <v>0</v>
      </c>
      <c r="L144" s="37">
        <v>0</v>
      </c>
      <c r="M144" s="37">
        <v>0</v>
      </c>
      <c r="N144" s="38">
        <f>Hoja1!AD139</f>
        <v>0</v>
      </c>
      <c r="O144" s="37">
        <v>0</v>
      </c>
      <c r="P144" s="39">
        <f>Hoja1!AH139</f>
        <v>1773</v>
      </c>
      <c r="Q144" s="39">
        <f>Hoja1!AI139</f>
        <v>28227</v>
      </c>
    </row>
    <row r="145" spans="1:17" s="17" customFormat="1" ht="18" customHeight="1">
      <c r="A145" s="15">
        <v>139</v>
      </c>
      <c r="B145" s="16" t="s">
        <v>599</v>
      </c>
      <c r="C145" s="16" t="s">
        <v>697</v>
      </c>
      <c r="D145" s="16" t="s">
        <v>701</v>
      </c>
      <c r="E145" s="16" t="s">
        <v>1932</v>
      </c>
      <c r="F145" s="16" t="str">
        <f>Hoja1!AK140</f>
        <v xml:space="preserve">Masculino </v>
      </c>
      <c r="G145" s="37">
        <f>Hoja1!L140</f>
        <v>25000</v>
      </c>
      <c r="H145" s="37">
        <v>0</v>
      </c>
      <c r="I145" s="37">
        <f>Hoja1!W140</f>
        <v>717.5</v>
      </c>
      <c r="J145" s="37">
        <f>Hoja1!X140</f>
        <v>760</v>
      </c>
      <c r="K145" s="37">
        <v>0</v>
      </c>
      <c r="L145" s="37">
        <v>0</v>
      </c>
      <c r="M145" s="37">
        <v>0</v>
      </c>
      <c r="N145" s="38">
        <f>Hoja1!AD140</f>
        <v>0</v>
      </c>
      <c r="O145" s="37">
        <v>0</v>
      </c>
      <c r="P145" s="39">
        <f>Hoja1!AH140</f>
        <v>1477.5</v>
      </c>
      <c r="Q145" s="39">
        <f>Hoja1!AI140</f>
        <v>23522.5</v>
      </c>
    </row>
    <row r="146" spans="1:17" s="17" customFormat="1" ht="18" customHeight="1">
      <c r="A146" s="15">
        <v>140</v>
      </c>
      <c r="B146" s="16" t="s">
        <v>599</v>
      </c>
      <c r="C146" s="16" t="s">
        <v>702</v>
      </c>
      <c r="D146" s="16" t="s">
        <v>55</v>
      </c>
      <c r="E146" s="16" t="s">
        <v>1932</v>
      </c>
      <c r="F146" s="16" t="str">
        <f>Hoja1!AK141</f>
        <v xml:space="preserve">Masculino </v>
      </c>
      <c r="G146" s="37">
        <f>Hoja1!L141</f>
        <v>50000</v>
      </c>
      <c r="H146" s="37">
        <v>1854</v>
      </c>
      <c r="I146" s="37">
        <f>Hoja1!W141</f>
        <v>1435</v>
      </c>
      <c r="J146" s="37">
        <f>Hoja1!X141</f>
        <v>1520</v>
      </c>
      <c r="K146" s="37">
        <v>0</v>
      </c>
      <c r="L146" s="37">
        <v>0</v>
      </c>
      <c r="M146" s="37">
        <v>13133.63</v>
      </c>
      <c r="N146" s="38">
        <f>Hoja1!AD141</f>
        <v>0</v>
      </c>
      <c r="O146" s="37">
        <v>0</v>
      </c>
      <c r="P146" s="39">
        <f>Hoja1!AH141</f>
        <v>17942.63</v>
      </c>
      <c r="Q146" s="39">
        <f>Hoja1!AI141</f>
        <v>32057.37</v>
      </c>
    </row>
    <row r="147" spans="1:17" s="17" customFormat="1" ht="18" customHeight="1">
      <c r="A147" s="15">
        <v>141</v>
      </c>
      <c r="B147" s="16" t="s">
        <v>599</v>
      </c>
      <c r="C147" s="16" t="s">
        <v>706</v>
      </c>
      <c r="D147" s="16" t="s">
        <v>644</v>
      </c>
      <c r="E147" s="16" t="s">
        <v>1932</v>
      </c>
      <c r="F147" s="16" t="str">
        <f>Hoja1!AK142</f>
        <v xml:space="preserve">Masculino </v>
      </c>
      <c r="G147" s="37">
        <f>Hoja1!L142</f>
        <v>25000</v>
      </c>
      <c r="H147" s="37">
        <v>0</v>
      </c>
      <c r="I147" s="37">
        <f>Hoja1!W142</f>
        <v>717.5</v>
      </c>
      <c r="J147" s="37">
        <f>Hoja1!X142</f>
        <v>760</v>
      </c>
      <c r="K147" s="37">
        <v>0</v>
      </c>
      <c r="L147" s="37">
        <v>0</v>
      </c>
      <c r="M147" s="37">
        <v>0</v>
      </c>
      <c r="N147" s="38">
        <f>Hoja1!AD142</f>
        <v>0</v>
      </c>
      <c r="O147" s="37">
        <v>0</v>
      </c>
      <c r="P147" s="39">
        <f>Hoja1!AH142</f>
        <v>1477.5</v>
      </c>
      <c r="Q147" s="39">
        <f>Hoja1!AI142</f>
        <v>23522.5</v>
      </c>
    </row>
    <row r="148" spans="1:17" s="17" customFormat="1" ht="18" customHeight="1">
      <c r="A148" s="18">
        <v>142</v>
      </c>
      <c r="B148" s="16" t="s">
        <v>599</v>
      </c>
      <c r="C148" s="16" t="s">
        <v>710</v>
      </c>
      <c r="D148" s="16" t="s">
        <v>713</v>
      </c>
      <c r="E148" s="16" t="s">
        <v>1932</v>
      </c>
      <c r="F148" s="16" t="str">
        <f>Hoja1!AK143</f>
        <v xml:space="preserve">Masculino </v>
      </c>
      <c r="G148" s="37">
        <f>Hoja1!L143</f>
        <v>30000</v>
      </c>
      <c r="H148" s="37">
        <v>0</v>
      </c>
      <c r="I148" s="37">
        <f>Hoja1!W143</f>
        <v>861</v>
      </c>
      <c r="J148" s="37">
        <f>Hoja1!X143</f>
        <v>912</v>
      </c>
      <c r="K148" s="37">
        <v>0</v>
      </c>
      <c r="L148" s="37">
        <v>0</v>
      </c>
      <c r="M148" s="37">
        <v>0</v>
      </c>
      <c r="N148" s="38">
        <f>Hoja1!AD143</f>
        <v>0</v>
      </c>
      <c r="O148" s="37">
        <v>0</v>
      </c>
      <c r="P148" s="39">
        <f>Hoja1!AH143</f>
        <v>1773</v>
      </c>
      <c r="Q148" s="39">
        <f>Hoja1!AI143</f>
        <v>28227</v>
      </c>
    </row>
    <row r="149" spans="1:17" s="17" customFormat="1" ht="18" customHeight="1">
      <c r="A149" s="15">
        <v>143</v>
      </c>
      <c r="B149" s="16" t="s">
        <v>599</v>
      </c>
      <c r="C149" s="16" t="s">
        <v>714</v>
      </c>
      <c r="D149" s="16" t="s">
        <v>718</v>
      </c>
      <c r="E149" s="16" t="s">
        <v>1932</v>
      </c>
      <c r="F149" s="16" t="str">
        <f>Hoja1!AK144</f>
        <v xml:space="preserve">Masculino </v>
      </c>
      <c r="G149" s="37">
        <f>Hoja1!L144</f>
        <v>25000</v>
      </c>
      <c r="H149" s="37">
        <v>0</v>
      </c>
      <c r="I149" s="37">
        <f>Hoja1!W144</f>
        <v>717.5</v>
      </c>
      <c r="J149" s="37">
        <f>Hoja1!X144</f>
        <v>760</v>
      </c>
      <c r="K149" s="37">
        <v>0</v>
      </c>
      <c r="L149" s="37">
        <v>0</v>
      </c>
      <c r="M149" s="37">
        <v>0</v>
      </c>
      <c r="N149" s="38">
        <f>Hoja1!AD144</f>
        <v>0</v>
      </c>
      <c r="O149" s="37">
        <v>0</v>
      </c>
      <c r="P149" s="39">
        <f>Hoja1!AH144</f>
        <v>1477.5</v>
      </c>
      <c r="Q149" s="39">
        <f>Hoja1!AI144</f>
        <v>23522.5</v>
      </c>
    </row>
    <row r="150" spans="1:17" s="17" customFormat="1" ht="18" customHeight="1">
      <c r="A150" s="15">
        <v>144</v>
      </c>
      <c r="B150" s="16" t="s">
        <v>599</v>
      </c>
      <c r="C150" s="16" t="s">
        <v>719</v>
      </c>
      <c r="D150" s="16" t="s">
        <v>723</v>
      </c>
      <c r="E150" s="16" t="s">
        <v>1932</v>
      </c>
      <c r="F150" s="16" t="str">
        <f>Hoja1!AK145</f>
        <v xml:space="preserve">Femenino  </v>
      </c>
      <c r="G150" s="37">
        <f>Hoja1!L145</f>
        <v>15000</v>
      </c>
      <c r="H150" s="37">
        <v>0</v>
      </c>
      <c r="I150" s="37">
        <f>Hoja1!W145</f>
        <v>430.5</v>
      </c>
      <c r="J150" s="37">
        <f>Hoja1!X145</f>
        <v>456</v>
      </c>
      <c r="K150" s="37">
        <v>0</v>
      </c>
      <c r="L150" s="37">
        <v>0</v>
      </c>
      <c r="M150" s="37">
        <v>0</v>
      </c>
      <c r="N150" s="38">
        <f>Hoja1!AD145</f>
        <v>0</v>
      </c>
      <c r="O150" s="37">
        <v>0</v>
      </c>
      <c r="P150" s="39">
        <f>Hoja1!AH145</f>
        <v>886.5</v>
      </c>
      <c r="Q150" s="39">
        <f>Hoja1!AI145</f>
        <v>14113.5</v>
      </c>
    </row>
    <row r="151" spans="1:17" s="17" customFormat="1" ht="18" customHeight="1">
      <c r="A151" s="15">
        <v>145</v>
      </c>
      <c r="B151" s="16" t="s">
        <v>599</v>
      </c>
      <c r="C151" s="16" t="s">
        <v>725</v>
      </c>
      <c r="D151" s="16" t="s">
        <v>729</v>
      </c>
      <c r="E151" s="16" t="s">
        <v>1932</v>
      </c>
      <c r="F151" s="16" t="str">
        <f>Hoja1!AK146</f>
        <v xml:space="preserve">Femenino  </v>
      </c>
      <c r="G151" s="37">
        <f>Hoja1!L146</f>
        <v>35000</v>
      </c>
      <c r="H151" s="37">
        <v>0</v>
      </c>
      <c r="I151" s="37">
        <f>Hoja1!W146</f>
        <v>1004.5</v>
      </c>
      <c r="J151" s="37">
        <f>Hoja1!X146</f>
        <v>1064</v>
      </c>
      <c r="K151" s="37">
        <v>0</v>
      </c>
      <c r="L151" s="37">
        <v>0</v>
      </c>
      <c r="M151" s="37">
        <v>0</v>
      </c>
      <c r="N151" s="38">
        <f>Hoja1!AD146</f>
        <v>0</v>
      </c>
      <c r="O151" s="37">
        <v>0</v>
      </c>
      <c r="P151" s="39">
        <f>Hoja1!AH146</f>
        <v>2068.5</v>
      </c>
      <c r="Q151" s="39">
        <f>Hoja1!AI146</f>
        <v>32931.5</v>
      </c>
    </row>
    <row r="152" spans="1:17" s="17" customFormat="1" ht="18" customHeight="1">
      <c r="A152" s="18">
        <v>146</v>
      </c>
      <c r="B152" s="16" t="s">
        <v>599</v>
      </c>
      <c r="C152" s="16" t="s">
        <v>730</v>
      </c>
      <c r="D152" s="16" t="s">
        <v>139</v>
      </c>
      <c r="E152" s="16" t="s">
        <v>1932</v>
      </c>
      <c r="F152" s="16" t="str">
        <f>Hoja1!AK147</f>
        <v xml:space="preserve">Femenino  </v>
      </c>
      <c r="G152" s="37">
        <f>Hoja1!L147</f>
        <v>60000</v>
      </c>
      <c r="H152" s="37">
        <v>3486.65</v>
      </c>
      <c r="I152" s="37">
        <f>Hoja1!W147</f>
        <v>1722</v>
      </c>
      <c r="J152" s="37">
        <f>Hoja1!X147</f>
        <v>1824</v>
      </c>
      <c r="K152" s="37">
        <v>0</v>
      </c>
      <c r="L152" s="37">
        <v>0</v>
      </c>
      <c r="M152" s="37">
        <v>0</v>
      </c>
      <c r="N152" s="38">
        <f>Hoja1!AD147</f>
        <v>0</v>
      </c>
      <c r="O152" s="37">
        <v>50</v>
      </c>
      <c r="P152" s="39">
        <f>Hoja1!AH147</f>
        <v>7082.65</v>
      </c>
      <c r="Q152" s="39">
        <f>Hoja1!AI147</f>
        <v>52917.35</v>
      </c>
    </row>
    <row r="153" spans="1:17" s="17" customFormat="1" ht="18" customHeight="1">
      <c r="A153" s="15">
        <v>147</v>
      </c>
      <c r="B153" s="16" t="s">
        <v>599</v>
      </c>
      <c r="C153" s="16" t="s">
        <v>734</v>
      </c>
      <c r="D153" s="16" t="s">
        <v>49</v>
      </c>
      <c r="E153" s="16" t="s">
        <v>1932</v>
      </c>
      <c r="F153" s="16" t="str">
        <f>Hoja1!AK148</f>
        <v xml:space="preserve">Femenino  </v>
      </c>
      <c r="G153" s="37">
        <f>Hoja1!L148</f>
        <v>31000</v>
      </c>
      <c r="H153" s="37">
        <v>0</v>
      </c>
      <c r="I153" s="37">
        <f>Hoja1!W148</f>
        <v>889.7</v>
      </c>
      <c r="J153" s="37">
        <f>Hoja1!X148</f>
        <v>942.4</v>
      </c>
      <c r="K153" s="37">
        <v>0</v>
      </c>
      <c r="L153" s="37">
        <v>0</v>
      </c>
      <c r="M153" s="37">
        <v>1000</v>
      </c>
      <c r="N153" s="38">
        <f>Hoja1!AD148</f>
        <v>0</v>
      </c>
      <c r="O153" s="37">
        <v>0</v>
      </c>
      <c r="P153" s="39">
        <f>Hoja1!AH148</f>
        <v>2832.1</v>
      </c>
      <c r="Q153" s="39">
        <f>Hoja1!AI148</f>
        <v>28167.9</v>
      </c>
    </row>
    <row r="154" spans="1:17" s="17" customFormat="1" ht="18" customHeight="1">
      <c r="A154" s="15">
        <v>148</v>
      </c>
      <c r="B154" s="16" t="s">
        <v>599</v>
      </c>
      <c r="C154" s="16" t="s">
        <v>738</v>
      </c>
      <c r="D154" s="16" t="s">
        <v>644</v>
      </c>
      <c r="E154" s="16" t="s">
        <v>1932</v>
      </c>
      <c r="F154" s="16" t="str">
        <f>Hoja1!AK149</f>
        <v xml:space="preserve">Femenino  </v>
      </c>
      <c r="G154" s="37">
        <f>Hoja1!L149</f>
        <v>35000</v>
      </c>
      <c r="H154" s="37">
        <v>0</v>
      </c>
      <c r="I154" s="37">
        <f>Hoja1!W149</f>
        <v>1004.5</v>
      </c>
      <c r="J154" s="37">
        <f>Hoja1!X149</f>
        <v>1064</v>
      </c>
      <c r="K154" s="37">
        <v>0</v>
      </c>
      <c r="L154" s="37">
        <v>0</v>
      </c>
      <c r="M154" s="37">
        <v>0</v>
      </c>
      <c r="N154" s="38">
        <f>Hoja1!AD149</f>
        <v>0</v>
      </c>
      <c r="O154" s="37">
        <v>0</v>
      </c>
      <c r="P154" s="39">
        <f>Hoja1!AH149</f>
        <v>2068.5</v>
      </c>
      <c r="Q154" s="39">
        <f>Hoja1!AI149</f>
        <v>32931.5</v>
      </c>
    </row>
    <row r="155" spans="1:17" s="17" customFormat="1" ht="18" customHeight="1">
      <c r="A155" s="15">
        <v>149</v>
      </c>
      <c r="B155" s="16" t="s">
        <v>599</v>
      </c>
      <c r="C155" s="16" t="s">
        <v>742</v>
      </c>
      <c r="D155" s="16" t="s">
        <v>746</v>
      </c>
      <c r="E155" s="16" t="s">
        <v>1932</v>
      </c>
      <c r="F155" s="16" t="str">
        <f>Hoja1!AK150</f>
        <v xml:space="preserve">Masculino </v>
      </c>
      <c r="G155" s="37">
        <f>Hoja1!L150</f>
        <v>30000</v>
      </c>
      <c r="H155" s="37">
        <v>0</v>
      </c>
      <c r="I155" s="37">
        <f>Hoja1!W150</f>
        <v>861</v>
      </c>
      <c r="J155" s="37">
        <f>Hoja1!X150</f>
        <v>912</v>
      </c>
      <c r="K155" s="37">
        <v>5146.38</v>
      </c>
      <c r="L155" s="37">
        <v>0</v>
      </c>
      <c r="M155" s="37">
        <v>0</v>
      </c>
      <c r="N155" s="38">
        <f>Hoja1!AD150</f>
        <v>0</v>
      </c>
      <c r="O155" s="37">
        <v>0</v>
      </c>
      <c r="P155" s="39">
        <f>Hoja1!AH150</f>
        <v>6919.38</v>
      </c>
      <c r="Q155" s="39">
        <f>Hoja1!AI150</f>
        <v>23080.62</v>
      </c>
    </row>
    <row r="156" spans="1:17" s="17" customFormat="1" ht="18" customHeight="1">
      <c r="A156" s="18">
        <v>150</v>
      </c>
      <c r="B156" s="16" t="s">
        <v>599</v>
      </c>
      <c r="C156" s="16" t="s">
        <v>747</v>
      </c>
      <c r="D156" s="16" t="s">
        <v>751</v>
      </c>
      <c r="E156" s="16" t="s">
        <v>1932</v>
      </c>
      <c r="F156" s="16" t="str">
        <f>Hoja1!AK151</f>
        <v xml:space="preserve">Masculino </v>
      </c>
      <c r="G156" s="37">
        <f>Hoja1!L151</f>
        <v>135000</v>
      </c>
      <c r="H156" s="37">
        <v>19909.45</v>
      </c>
      <c r="I156" s="37">
        <f>Hoja1!W151</f>
        <v>3874.5</v>
      </c>
      <c r="J156" s="37">
        <f>Hoja1!X151</f>
        <v>4104</v>
      </c>
      <c r="K156" s="37">
        <v>1715.46</v>
      </c>
      <c r="L156" s="37">
        <v>0</v>
      </c>
      <c r="M156" s="37">
        <v>3000</v>
      </c>
      <c r="N156" s="38">
        <f>Hoja1!AD151</f>
        <v>0</v>
      </c>
      <c r="O156" s="37">
        <v>0</v>
      </c>
      <c r="P156" s="39">
        <f>Hoja1!AH151</f>
        <v>32603.41</v>
      </c>
      <c r="Q156" s="39">
        <f>Hoja1!AI151</f>
        <v>102396.59</v>
      </c>
    </row>
    <row r="157" spans="1:17" s="17" customFormat="1" ht="18" customHeight="1">
      <c r="A157" s="15">
        <v>151</v>
      </c>
      <c r="B157" s="16" t="s">
        <v>599</v>
      </c>
      <c r="C157" s="16" t="s">
        <v>752</v>
      </c>
      <c r="D157" s="16" t="s">
        <v>644</v>
      </c>
      <c r="E157" s="16" t="s">
        <v>1932</v>
      </c>
      <c r="F157" s="16" t="str">
        <f>Hoja1!AK152</f>
        <v xml:space="preserve">Masculino </v>
      </c>
      <c r="G157" s="37">
        <f>Hoja1!L152</f>
        <v>25000</v>
      </c>
      <c r="H157" s="37">
        <v>0</v>
      </c>
      <c r="I157" s="37">
        <f>Hoja1!W152</f>
        <v>717.5</v>
      </c>
      <c r="J157" s="37">
        <f>Hoja1!X152</f>
        <v>760</v>
      </c>
      <c r="K157" s="37">
        <v>0</v>
      </c>
      <c r="L157" s="37">
        <v>0</v>
      </c>
      <c r="M157" s="37">
        <v>0</v>
      </c>
      <c r="N157" s="38">
        <f>Hoja1!AD152</f>
        <v>0</v>
      </c>
      <c r="O157" s="37">
        <v>0</v>
      </c>
      <c r="P157" s="39">
        <f>Hoja1!AH152</f>
        <v>1477.5</v>
      </c>
      <c r="Q157" s="39">
        <f>Hoja1!AI152</f>
        <v>23522.5</v>
      </c>
    </row>
    <row r="158" spans="1:17" s="17" customFormat="1" ht="18" customHeight="1">
      <c r="A158" s="15">
        <v>152</v>
      </c>
      <c r="B158" s="16" t="s">
        <v>599</v>
      </c>
      <c r="C158" s="16" t="s">
        <v>756</v>
      </c>
      <c r="D158" s="16" t="s">
        <v>760</v>
      </c>
      <c r="E158" s="16" t="s">
        <v>1932</v>
      </c>
      <c r="F158" s="16" t="str">
        <f>Hoja1!AK153</f>
        <v xml:space="preserve">Femenino  </v>
      </c>
      <c r="G158" s="37">
        <f>Hoja1!L153</f>
        <v>25000</v>
      </c>
      <c r="H158" s="37">
        <v>0</v>
      </c>
      <c r="I158" s="37">
        <f>Hoja1!W153</f>
        <v>717.5</v>
      </c>
      <c r="J158" s="37">
        <f>Hoja1!X153</f>
        <v>760</v>
      </c>
      <c r="K158" s="37">
        <v>0</v>
      </c>
      <c r="L158" s="37">
        <v>0</v>
      </c>
      <c r="M158" s="37">
        <v>0</v>
      </c>
      <c r="N158" s="38">
        <f>Hoja1!AD153</f>
        <v>0</v>
      </c>
      <c r="O158" s="37">
        <v>0</v>
      </c>
      <c r="P158" s="39">
        <f>Hoja1!AH153</f>
        <v>1477.5</v>
      </c>
      <c r="Q158" s="39">
        <f>Hoja1!AI153</f>
        <v>23522.5</v>
      </c>
    </row>
    <row r="159" spans="1:17" s="17" customFormat="1" ht="18" customHeight="1">
      <c r="A159" s="15">
        <v>153</v>
      </c>
      <c r="B159" s="16" t="s">
        <v>599</v>
      </c>
      <c r="C159" s="16" t="s">
        <v>761</v>
      </c>
      <c r="D159" s="16" t="s">
        <v>765</v>
      </c>
      <c r="E159" s="16" t="s">
        <v>1932</v>
      </c>
      <c r="F159" s="16" t="str">
        <f>Hoja1!AK154</f>
        <v xml:space="preserve">Femenino  </v>
      </c>
      <c r="G159" s="37">
        <f>Hoja1!L154</f>
        <v>20000</v>
      </c>
      <c r="H159" s="37">
        <v>0</v>
      </c>
      <c r="I159" s="37">
        <f>Hoja1!W154</f>
        <v>574</v>
      </c>
      <c r="J159" s="37">
        <f>Hoja1!X154</f>
        <v>608</v>
      </c>
      <c r="K159" s="37">
        <v>0</v>
      </c>
      <c r="L159" s="37">
        <v>0</v>
      </c>
      <c r="M159" s="37">
        <v>0</v>
      </c>
      <c r="N159" s="38">
        <f>Hoja1!AD154</f>
        <v>0</v>
      </c>
      <c r="O159" s="37">
        <v>0</v>
      </c>
      <c r="P159" s="39">
        <f>Hoja1!AH154</f>
        <v>1182</v>
      </c>
      <c r="Q159" s="39">
        <f>Hoja1!AI154</f>
        <v>18818</v>
      </c>
    </row>
    <row r="160" spans="1:17" s="17" customFormat="1" ht="18" customHeight="1">
      <c r="A160" s="18">
        <v>154</v>
      </c>
      <c r="B160" s="16" t="s">
        <v>599</v>
      </c>
      <c r="C160" s="16" t="s">
        <v>766</v>
      </c>
      <c r="D160" s="16" t="s">
        <v>644</v>
      </c>
      <c r="E160" s="16" t="s">
        <v>1932</v>
      </c>
      <c r="F160" s="16" t="str">
        <f>Hoja1!AK155</f>
        <v xml:space="preserve">Masculino </v>
      </c>
      <c r="G160" s="37">
        <f>Hoja1!L155</f>
        <v>35000</v>
      </c>
      <c r="H160" s="37">
        <v>0</v>
      </c>
      <c r="I160" s="37">
        <f>Hoja1!W155</f>
        <v>1004.5</v>
      </c>
      <c r="J160" s="37">
        <f>Hoja1!X155</f>
        <v>1064</v>
      </c>
      <c r="K160" s="37">
        <v>0</v>
      </c>
      <c r="L160" s="37">
        <v>0</v>
      </c>
      <c r="M160" s="37">
        <v>0</v>
      </c>
      <c r="N160" s="38">
        <f>Hoja1!AD155</f>
        <v>0</v>
      </c>
      <c r="O160" s="37">
        <v>0</v>
      </c>
      <c r="P160" s="39">
        <f>Hoja1!AH155</f>
        <v>2068.5</v>
      </c>
      <c r="Q160" s="39">
        <f>Hoja1!AI155</f>
        <v>32931.5</v>
      </c>
    </row>
    <row r="161" spans="1:17" s="17" customFormat="1" ht="18" customHeight="1">
      <c r="A161" s="15">
        <v>155</v>
      </c>
      <c r="B161" s="16" t="s">
        <v>599</v>
      </c>
      <c r="C161" s="16" t="s">
        <v>769</v>
      </c>
      <c r="D161" s="16" t="s">
        <v>49</v>
      </c>
      <c r="E161" s="16" t="s">
        <v>1932</v>
      </c>
      <c r="F161" s="16" t="str">
        <f>Hoja1!AK156</f>
        <v xml:space="preserve">Masculino </v>
      </c>
      <c r="G161" s="37">
        <f>Hoja1!L156</f>
        <v>30000</v>
      </c>
      <c r="H161" s="37">
        <v>0</v>
      </c>
      <c r="I161" s="37">
        <f>Hoja1!W156</f>
        <v>861</v>
      </c>
      <c r="J161" s="37">
        <f>Hoja1!X156</f>
        <v>912</v>
      </c>
      <c r="K161" s="37">
        <v>0</v>
      </c>
      <c r="L161" s="37">
        <v>0</v>
      </c>
      <c r="M161" s="37">
        <v>0</v>
      </c>
      <c r="N161" s="38">
        <f>Hoja1!AD156</f>
        <v>0</v>
      </c>
      <c r="O161" s="37">
        <v>0</v>
      </c>
      <c r="P161" s="39">
        <f>Hoja1!AH156</f>
        <v>1773</v>
      </c>
      <c r="Q161" s="39">
        <f>Hoja1!AI156</f>
        <v>28227</v>
      </c>
    </row>
    <row r="162" spans="1:17" s="17" customFormat="1" ht="18" customHeight="1">
      <c r="A162" s="15">
        <v>156</v>
      </c>
      <c r="B162" s="16" t="s">
        <v>599</v>
      </c>
      <c r="C162" s="16" t="s">
        <v>773</v>
      </c>
      <c r="D162" s="16" t="s">
        <v>777</v>
      </c>
      <c r="E162" s="16" t="s">
        <v>1932</v>
      </c>
      <c r="F162" s="16" t="str">
        <f>Hoja1!AK157</f>
        <v xml:space="preserve">Femenino  </v>
      </c>
      <c r="G162" s="37">
        <f>Hoja1!L157</f>
        <v>25000</v>
      </c>
      <c r="H162" s="37">
        <v>0</v>
      </c>
      <c r="I162" s="37">
        <f>Hoja1!W157</f>
        <v>717.5</v>
      </c>
      <c r="J162" s="37">
        <f>Hoja1!X157</f>
        <v>760</v>
      </c>
      <c r="K162" s="37">
        <v>0</v>
      </c>
      <c r="L162" s="37">
        <v>0</v>
      </c>
      <c r="M162" s="37">
        <v>0</v>
      </c>
      <c r="N162" s="38">
        <f>Hoja1!AD157</f>
        <v>0</v>
      </c>
      <c r="O162" s="37">
        <v>0</v>
      </c>
      <c r="P162" s="39">
        <f>Hoja1!AH157</f>
        <v>1477.5</v>
      </c>
      <c r="Q162" s="39">
        <f>Hoja1!AI157</f>
        <v>23522.5</v>
      </c>
    </row>
    <row r="163" spans="1:17" s="17" customFormat="1" ht="18" customHeight="1">
      <c r="A163" s="15">
        <v>157</v>
      </c>
      <c r="B163" s="16" t="s">
        <v>599</v>
      </c>
      <c r="C163" s="16" t="s">
        <v>778</v>
      </c>
      <c r="D163" s="16" t="s">
        <v>782</v>
      </c>
      <c r="E163" s="16" t="s">
        <v>1932</v>
      </c>
      <c r="F163" s="16" t="str">
        <f>Hoja1!AK158</f>
        <v xml:space="preserve">Masculino </v>
      </c>
      <c r="G163" s="37">
        <f>Hoja1!L158</f>
        <v>50000</v>
      </c>
      <c r="H163" s="37">
        <v>1854</v>
      </c>
      <c r="I163" s="37">
        <f>Hoja1!W158</f>
        <v>1435</v>
      </c>
      <c r="J163" s="37">
        <f>Hoja1!X158</f>
        <v>1520</v>
      </c>
      <c r="K163" s="37">
        <v>0</v>
      </c>
      <c r="L163" s="37">
        <v>0</v>
      </c>
      <c r="M163" s="37">
        <v>0</v>
      </c>
      <c r="N163" s="38">
        <f>Hoja1!AD158</f>
        <v>0</v>
      </c>
      <c r="O163" s="37">
        <v>0</v>
      </c>
      <c r="P163" s="39">
        <f>Hoja1!AH158</f>
        <v>4809</v>
      </c>
      <c r="Q163" s="39">
        <f>Hoja1!AI158</f>
        <v>45191</v>
      </c>
    </row>
    <row r="164" spans="1:17" s="17" customFormat="1" ht="18" customHeight="1">
      <c r="A164" s="18">
        <v>158</v>
      </c>
      <c r="B164" s="16" t="s">
        <v>599</v>
      </c>
      <c r="C164" s="16" t="s">
        <v>783</v>
      </c>
      <c r="D164" s="16" t="s">
        <v>787</v>
      </c>
      <c r="E164" s="16" t="s">
        <v>1932</v>
      </c>
      <c r="F164" s="16" t="str">
        <f>Hoja1!AK159</f>
        <v xml:space="preserve">Masculino </v>
      </c>
      <c r="G164" s="37">
        <f>Hoja1!L159</f>
        <v>20000</v>
      </c>
      <c r="H164" s="37">
        <v>0</v>
      </c>
      <c r="I164" s="37">
        <f>Hoja1!W159</f>
        <v>574</v>
      </c>
      <c r="J164" s="37">
        <f>Hoja1!X159</f>
        <v>608</v>
      </c>
      <c r="K164" s="37">
        <v>0</v>
      </c>
      <c r="L164" s="37">
        <v>0</v>
      </c>
      <c r="M164" s="37">
        <v>0</v>
      </c>
      <c r="N164" s="38">
        <f>Hoja1!AD159</f>
        <v>0</v>
      </c>
      <c r="O164" s="37">
        <v>0</v>
      </c>
      <c r="P164" s="39">
        <f>Hoja1!AH159</f>
        <v>1182</v>
      </c>
      <c r="Q164" s="39">
        <f>Hoja1!AI159</f>
        <v>18818</v>
      </c>
    </row>
    <row r="165" spans="1:17" s="17" customFormat="1" ht="18" customHeight="1">
      <c r="A165" s="15">
        <v>159</v>
      </c>
      <c r="B165" s="16" t="s">
        <v>599</v>
      </c>
      <c r="C165" s="16" t="s">
        <v>788</v>
      </c>
      <c r="D165" s="16" t="s">
        <v>792</v>
      </c>
      <c r="E165" s="16" t="s">
        <v>1932</v>
      </c>
      <c r="F165" s="16" t="str">
        <f>Hoja1!AK160</f>
        <v xml:space="preserve">Femenino  </v>
      </c>
      <c r="G165" s="37">
        <f>Hoja1!L160</f>
        <v>20000</v>
      </c>
      <c r="H165" s="37">
        <v>0</v>
      </c>
      <c r="I165" s="37">
        <f>Hoja1!W160</f>
        <v>574</v>
      </c>
      <c r="J165" s="37">
        <f>Hoja1!X160</f>
        <v>608</v>
      </c>
      <c r="K165" s="37">
        <v>0</v>
      </c>
      <c r="L165" s="37">
        <v>0</v>
      </c>
      <c r="M165" s="37">
        <v>0</v>
      </c>
      <c r="N165" s="38">
        <f>Hoja1!AD160</f>
        <v>0</v>
      </c>
      <c r="O165" s="37">
        <v>0</v>
      </c>
      <c r="P165" s="39">
        <f>Hoja1!AH160</f>
        <v>1182</v>
      </c>
      <c r="Q165" s="39">
        <f>Hoja1!AI160</f>
        <v>18818</v>
      </c>
    </row>
    <row r="166" spans="1:17" s="17" customFormat="1" ht="18" customHeight="1">
      <c r="A166" s="15">
        <v>160</v>
      </c>
      <c r="B166" s="16" t="s">
        <v>599</v>
      </c>
      <c r="C166" s="16" t="s">
        <v>793</v>
      </c>
      <c r="D166" s="16" t="s">
        <v>797</v>
      </c>
      <c r="E166" s="16" t="s">
        <v>1932</v>
      </c>
      <c r="F166" s="16" t="str">
        <f>Hoja1!AK161</f>
        <v xml:space="preserve">Masculino </v>
      </c>
      <c r="G166" s="37">
        <f>Hoja1!L161</f>
        <v>30000</v>
      </c>
      <c r="H166" s="37">
        <v>0</v>
      </c>
      <c r="I166" s="37">
        <f>Hoja1!W161</f>
        <v>861</v>
      </c>
      <c r="J166" s="37">
        <f>Hoja1!X161</f>
        <v>912</v>
      </c>
      <c r="K166" s="37">
        <v>0</v>
      </c>
      <c r="L166" s="37">
        <v>0</v>
      </c>
      <c r="M166" s="37">
        <v>0</v>
      </c>
      <c r="N166" s="38">
        <f>Hoja1!AD161</f>
        <v>0</v>
      </c>
      <c r="O166" s="37">
        <v>0</v>
      </c>
      <c r="P166" s="39">
        <f>Hoja1!AH161</f>
        <v>1773</v>
      </c>
      <c r="Q166" s="39">
        <f>Hoja1!AI161</f>
        <v>28227</v>
      </c>
    </row>
    <row r="167" spans="1:17" s="17" customFormat="1" ht="18" customHeight="1">
      <c r="A167" s="15">
        <v>161</v>
      </c>
      <c r="B167" s="16" t="s">
        <v>599</v>
      </c>
      <c r="C167" s="16" t="s">
        <v>798</v>
      </c>
      <c r="D167" s="16" t="s">
        <v>644</v>
      </c>
      <c r="E167" s="16" t="s">
        <v>1932</v>
      </c>
      <c r="F167" s="16" t="str">
        <f>Hoja1!AK162</f>
        <v xml:space="preserve">Masculino </v>
      </c>
      <c r="G167" s="37">
        <f>Hoja1!L162</f>
        <v>35000</v>
      </c>
      <c r="H167" s="37">
        <v>0</v>
      </c>
      <c r="I167" s="37">
        <f>Hoja1!W162</f>
        <v>1004.5</v>
      </c>
      <c r="J167" s="37">
        <f>Hoja1!X162</f>
        <v>1064</v>
      </c>
      <c r="K167" s="37">
        <v>0</v>
      </c>
      <c r="L167" s="37">
        <v>0</v>
      </c>
      <c r="M167" s="37">
        <v>0</v>
      </c>
      <c r="N167" s="38">
        <f>Hoja1!AD162</f>
        <v>0</v>
      </c>
      <c r="O167" s="37">
        <v>0</v>
      </c>
      <c r="P167" s="39">
        <f>Hoja1!AH162</f>
        <v>2068.5</v>
      </c>
      <c r="Q167" s="39">
        <f>Hoja1!AI162</f>
        <v>32931.5</v>
      </c>
    </row>
    <row r="168" spans="1:17" s="17" customFormat="1" ht="18" customHeight="1">
      <c r="A168" s="18">
        <v>162</v>
      </c>
      <c r="B168" s="16" t="s">
        <v>599</v>
      </c>
      <c r="C168" s="16" t="s">
        <v>802</v>
      </c>
      <c r="D168" s="16" t="s">
        <v>49</v>
      </c>
      <c r="E168" s="16" t="s">
        <v>1932</v>
      </c>
      <c r="F168" s="16" t="str">
        <f>Hoja1!AK163</f>
        <v xml:space="preserve">Masculino </v>
      </c>
      <c r="G168" s="37">
        <f>Hoja1!L163</f>
        <v>35000</v>
      </c>
      <c r="H168" s="37">
        <v>0</v>
      </c>
      <c r="I168" s="37">
        <f>Hoja1!W163</f>
        <v>1004.5</v>
      </c>
      <c r="J168" s="37">
        <f>Hoja1!X163</f>
        <v>1064</v>
      </c>
      <c r="K168" s="37">
        <v>0</v>
      </c>
      <c r="L168" s="37">
        <v>0</v>
      </c>
      <c r="M168" s="37">
        <v>0</v>
      </c>
      <c r="N168" s="38">
        <f>Hoja1!AD163</f>
        <v>0</v>
      </c>
      <c r="O168" s="37">
        <v>0</v>
      </c>
      <c r="P168" s="39">
        <f>Hoja1!AH163</f>
        <v>2068.5</v>
      </c>
      <c r="Q168" s="39">
        <f>Hoja1!AI163</f>
        <v>32931.5</v>
      </c>
    </row>
    <row r="169" spans="1:17" s="17" customFormat="1" ht="18" customHeight="1">
      <c r="A169" s="15">
        <v>163</v>
      </c>
      <c r="B169" s="16" t="s">
        <v>811</v>
      </c>
      <c r="C169" s="16" t="s">
        <v>807</v>
      </c>
      <c r="D169" s="16" t="s">
        <v>71</v>
      </c>
      <c r="E169" s="16" t="s">
        <v>1932</v>
      </c>
      <c r="F169" s="16" t="str">
        <f>Hoja1!AK164</f>
        <v xml:space="preserve">Masculino </v>
      </c>
      <c r="G169" s="37">
        <f>Hoja1!L164</f>
        <v>100000</v>
      </c>
      <c r="H169" s="37">
        <v>12105.44</v>
      </c>
      <c r="I169" s="37">
        <f>Hoja1!W164</f>
        <v>2870</v>
      </c>
      <c r="J169" s="37">
        <f>Hoja1!X164</f>
        <v>3040</v>
      </c>
      <c r="K169" s="37">
        <v>0</v>
      </c>
      <c r="L169" s="37">
        <v>0</v>
      </c>
      <c r="M169" s="37">
        <v>0</v>
      </c>
      <c r="N169" s="38">
        <f>Hoja1!AD164</f>
        <v>0</v>
      </c>
      <c r="O169" s="37">
        <v>0</v>
      </c>
      <c r="P169" s="39">
        <f>Hoja1!AH164</f>
        <v>18015.439999999999</v>
      </c>
      <c r="Q169" s="39">
        <f>Hoja1!AI164</f>
        <v>81984.56</v>
      </c>
    </row>
    <row r="170" spans="1:17" s="17" customFormat="1" ht="18" customHeight="1">
      <c r="A170" s="15">
        <v>164</v>
      </c>
      <c r="B170" s="16" t="s">
        <v>811</v>
      </c>
      <c r="C170" s="16" t="s">
        <v>812</v>
      </c>
      <c r="D170" s="16" t="s">
        <v>49</v>
      </c>
      <c r="E170" s="16" t="s">
        <v>1932</v>
      </c>
      <c r="F170" s="16" t="str">
        <f>Hoja1!AK165</f>
        <v xml:space="preserve">Femenino  </v>
      </c>
      <c r="G170" s="37">
        <f>Hoja1!L165</f>
        <v>30000</v>
      </c>
      <c r="H170" s="37">
        <v>0</v>
      </c>
      <c r="I170" s="37">
        <f>Hoja1!W165</f>
        <v>861</v>
      </c>
      <c r="J170" s="37">
        <f>Hoja1!X165</f>
        <v>912</v>
      </c>
      <c r="K170" s="37">
        <v>0</v>
      </c>
      <c r="L170" s="37">
        <v>0</v>
      </c>
      <c r="M170" s="37">
        <v>0</v>
      </c>
      <c r="N170" s="38">
        <f>Hoja1!AD165</f>
        <v>0</v>
      </c>
      <c r="O170" s="37">
        <v>0</v>
      </c>
      <c r="P170" s="39">
        <f>Hoja1!AH165</f>
        <v>1773</v>
      </c>
      <c r="Q170" s="39">
        <f>Hoja1!AI165</f>
        <v>28227</v>
      </c>
    </row>
    <row r="171" spans="1:17" s="17" customFormat="1" ht="18" customHeight="1">
      <c r="A171" s="15">
        <v>165</v>
      </c>
      <c r="B171" s="16" t="s">
        <v>821</v>
      </c>
      <c r="C171" s="16" t="s">
        <v>817</v>
      </c>
      <c r="D171" s="16" t="s">
        <v>448</v>
      </c>
      <c r="E171" s="16" t="s">
        <v>1925</v>
      </c>
      <c r="F171" s="16" t="str">
        <f>Hoja1!AK166</f>
        <v xml:space="preserve">Femenino  </v>
      </c>
      <c r="G171" s="37">
        <f>Hoja1!L166</f>
        <v>37000</v>
      </c>
      <c r="H171" s="37">
        <v>19.25</v>
      </c>
      <c r="I171" s="37">
        <f>Hoja1!W166</f>
        <v>1061.9000000000001</v>
      </c>
      <c r="J171" s="37">
        <f>Hoja1!X166</f>
        <v>1124.8</v>
      </c>
      <c r="K171" s="37">
        <v>0</v>
      </c>
      <c r="L171" s="37">
        <v>0</v>
      </c>
      <c r="M171" s="37">
        <v>9057.7199999999993</v>
      </c>
      <c r="N171" s="38">
        <f>Hoja1!AD166</f>
        <v>0</v>
      </c>
      <c r="O171" s="37">
        <v>0</v>
      </c>
      <c r="P171" s="39">
        <f>Hoja1!AH166</f>
        <v>11263.67</v>
      </c>
      <c r="Q171" s="39">
        <f>Hoja1!AI166</f>
        <v>25736.33</v>
      </c>
    </row>
    <row r="172" spans="1:17" s="17" customFormat="1" ht="18" customHeight="1">
      <c r="A172" s="18">
        <v>166</v>
      </c>
      <c r="B172" s="16" t="s">
        <v>821</v>
      </c>
      <c r="C172" s="16" t="s">
        <v>822</v>
      </c>
      <c r="D172" s="16" t="s">
        <v>49</v>
      </c>
      <c r="E172" s="16" t="s">
        <v>1925</v>
      </c>
      <c r="F172" s="16" t="str">
        <f>Hoja1!AK167</f>
        <v xml:space="preserve">Masculino </v>
      </c>
      <c r="G172" s="37">
        <f>Hoja1!L167</f>
        <v>30000</v>
      </c>
      <c r="H172" s="37">
        <v>0</v>
      </c>
      <c r="I172" s="37">
        <f>Hoja1!W167</f>
        <v>861</v>
      </c>
      <c r="J172" s="37">
        <f>Hoja1!X167</f>
        <v>912</v>
      </c>
      <c r="K172" s="37">
        <v>1715.46</v>
      </c>
      <c r="L172" s="37">
        <v>0</v>
      </c>
      <c r="M172" s="37">
        <v>4032.73</v>
      </c>
      <c r="N172" s="38">
        <f>Hoja1!AD167</f>
        <v>0</v>
      </c>
      <c r="O172" s="37">
        <v>0</v>
      </c>
      <c r="P172" s="39">
        <f>Hoja1!AH167</f>
        <v>7521.19</v>
      </c>
      <c r="Q172" s="39">
        <f>Hoja1!AI167</f>
        <v>22478.81</v>
      </c>
    </row>
    <row r="173" spans="1:17" s="17" customFormat="1" ht="18" customHeight="1">
      <c r="A173" s="15">
        <v>167</v>
      </c>
      <c r="B173" s="16" t="s">
        <v>821</v>
      </c>
      <c r="C173" s="16" t="s">
        <v>826</v>
      </c>
      <c r="D173" s="16" t="s">
        <v>830</v>
      </c>
      <c r="E173" s="16" t="s">
        <v>1932</v>
      </c>
      <c r="F173" s="16" t="str">
        <f>Hoja1!AK168</f>
        <v xml:space="preserve">Femenino  </v>
      </c>
      <c r="G173" s="37">
        <f>Hoja1!L168</f>
        <v>70000</v>
      </c>
      <c r="H173" s="37">
        <v>5368.45</v>
      </c>
      <c r="I173" s="37">
        <f>Hoja1!W168</f>
        <v>2009</v>
      </c>
      <c r="J173" s="37">
        <f>Hoja1!X168</f>
        <v>2128</v>
      </c>
      <c r="K173" s="37">
        <v>0</v>
      </c>
      <c r="L173" s="37">
        <v>3895.2</v>
      </c>
      <c r="M173" s="37">
        <v>0</v>
      </c>
      <c r="N173" s="38">
        <f>Hoja1!AD168</f>
        <v>0</v>
      </c>
      <c r="O173" s="37">
        <v>0</v>
      </c>
      <c r="P173" s="39">
        <f>Hoja1!AH168</f>
        <v>13400.65</v>
      </c>
      <c r="Q173" s="39">
        <f>Hoja1!AI168</f>
        <v>56599.35</v>
      </c>
    </row>
    <row r="174" spans="1:17" s="17" customFormat="1" ht="18" customHeight="1">
      <c r="A174" s="15">
        <v>168</v>
      </c>
      <c r="B174" s="16" t="s">
        <v>835</v>
      </c>
      <c r="C174" s="16" t="s">
        <v>831</v>
      </c>
      <c r="D174" s="16" t="s">
        <v>836</v>
      </c>
      <c r="E174" s="16" t="s">
        <v>1932</v>
      </c>
      <c r="F174" s="16" t="str">
        <f>Hoja1!AK169</f>
        <v xml:space="preserve">Femenino  </v>
      </c>
      <c r="G174" s="37">
        <f>Hoja1!L169</f>
        <v>38000</v>
      </c>
      <c r="H174" s="37">
        <v>160.38</v>
      </c>
      <c r="I174" s="37">
        <f>Hoja1!W169</f>
        <v>1090.5999999999999</v>
      </c>
      <c r="J174" s="37">
        <f>Hoja1!X169</f>
        <v>1155.2</v>
      </c>
      <c r="K174" s="37">
        <v>0</v>
      </c>
      <c r="L174" s="37">
        <v>0</v>
      </c>
      <c r="M174" s="37">
        <v>0</v>
      </c>
      <c r="N174" s="38">
        <f>Hoja1!AD169</f>
        <v>0</v>
      </c>
      <c r="O174" s="37">
        <v>0</v>
      </c>
      <c r="P174" s="39">
        <f>Hoja1!AH169</f>
        <v>2406.1799999999998</v>
      </c>
      <c r="Q174" s="39">
        <f>Hoja1!AI169</f>
        <v>35593.82</v>
      </c>
    </row>
    <row r="175" spans="1:17" s="17" customFormat="1" ht="18" customHeight="1">
      <c r="A175" s="15">
        <v>169</v>
      </c>
      <c r="B175" s="16" t="s">
        <v>835</v>
      </c>
      <c r="C175" s="16" t="s">
        <v>837</v>
      </c>
      <c r="D175" s="16" t="s">
        <v>448</v>
      </c>
      <c r="E175" s="16" t="s">
        <v>1932</v>
      </c>
      <c r="F175" s="16" t="str">
        <f>Hoja1!AK170</f>
        <v xml:space="preserve">Femenino  </v>
      </c>
      <c r="G175" s="37">
        <f>Hoja1!L170</f>
        <v>35000</v>
      </c>
      <c r="H175" s="37">
        <v>0</v>
      </c>
      <c r="I175" s="37">
        <f>Hoja1!W170</f>
        <v>1004.5</v>
      </c>
      <c r="J175" s="37">
        <f>Hoja1!X170</f>
        <v>1064</v>
      </c>
      <c r="K175" s="37">
        <v>0</v>
      </c>
      <c r="L175" s="37">
        <v>0</v>
      </c>
      <c r="M175" s="37">
        <v>0</v>
      </c>
      <c r="N175" s="38">
        <f>Hoja1!AD170</f>
        <v>0</v>
      </c>
      <c r="O175" s="37">
        <v>0</v>
      </c>
      <c r="P175" s="39">
        <f>Hoja1!AH170</f>
        <v>2068.5</v>
      </c>
      <c r="Q175" s="39">
        <f>Hoja1!AI170</f>
        <v>32931.5</v>
      </c>
    </row>
    <row r="176" spans="1:17" s="17" customFormat="1" ht="18" customHeight="1">
      <c r="A176" s="18">
        <v>170</v>
      </c>
      <c r="B176" s="16" t="s">
        <v>835</v>
      </c>
      <c r="C176" s="16" t="s">
        <v>842</v>
      </c>
      <c r="D176" s="16" t="s">
        <v>168</v>
      </c>
      <c r="E176" s="16" t="s">
        <v>1932</v>
      </c>
      <c r="F176" s="16" t="str">
        <f>Hoja1!AK171</f>
        <v xml:space="preserve">Masculino </v>
      </c>
      <c r="G176" s="37">
        <f>Hoja1!L171</f>
        <v>100000</v>
      </c>
      <c r="H176" s="37">
        <v>12105.44</v>
      </c>
      <c r="I176" s="37">
        <f>Hoja1!W171</f>
        <v>2870</v>
      </c>
      <c r="J176" s="37">
        <f>Hoja1!X171</f>
        <v>3040</v>
      </c>
      <c r="K176" s="37">
        <v>0</v>
      </c>
      <c r="L176" s="37">
        <v>0</v>
      </c>
      <c r="M176" s="37">
        <v>0</v>
      </c>
      <c r="N176" s="38">
        <f>Hoja1!AD171</f>
        <v>0</v>
      </c>
      <c r="O176" s="37">
        <v>0</v>
      </c>
      <c r="P176" s="39">
        <f>Hoja1!AH171</f>
        <v>18015.439999999999</v>
      </c>
      <c r="Q176" s="39">
        <f>Hoja1!AI171</f>
        <v>81984.56</v>
      </c>
    </row>
    <row r="177" spans="1:17" s="17" customFormat="1" ht="18" customHeight="1">
      <c r="A177" s="15">
        <v>171</v>
      </c>
      <c r="B177" s="16" t="s">
        <v>835</v>
      </c>
      <c r="C177" s="16" t="s">
        <v>846</v>
      </c>
      <c r="D177" s="16" t="s">
        <v>850</v>
      </c>
      <c r="E177" s="16" t="s">
        <v>1932</v>
      </c>
      <c r="F177" s="16" t="str">
        <f>Hoja1!AK172</f>
        <v xml:space="preserve">Masculino </v>
      </c>
      <c r="G177" s="37">
        <f>Hoja1!L172</f>
        <v>120000</v>
      </c>
      <c r="H177" s="37">
        <v>16809.939999999999</v>
      </c>
      <c r="I177" s="37">
        <f>Hoja1!W172</f>
        <v>3444</v>
      </c>
      <c r="J177" s="37">
        <f>Hoja1!X172</f>
        <v>3648</v>
      </c>
      <c r="K177" s="37">
        <v>0</v>
      </c>
      <c r="L177" s="37">
        <v>0</v>
      </c>
      <c r="M177" s="37">
        <v>0</v>
      </c>
      <c r="N177" s="38">
        <f>Hoja1!AD172</f>
        <v>0</v>
      </c>
      <c r="O177" s="37">
        <v>0</v>
      </c>
      <c r="P177" s="39">
        <f>Hoja1!AH172</f>
        <v>23901.94</v>
      </c>
      <c r="Q177" s="39">
        <f>Hoja1!AI172</f>
        <v>96098.06</v>
      </c>
    </row>
    <row r="178" spans="1:17" s="17" customFormat="1" ht="18" customHeight="1">
      <c r="A178" s="15">
        <v>172</v>
      </c>
      <c r="B178" s="16" t="s">
        <v>855</v>
      </c>
      <c r="C178" s="16" t="s">
        <v>851</v>
      </c>
      <c r="D178" s="16" t="s">
        <v>856</v>
      </c>
      <c r="E178" s="16" t="s">
        <v>1925</v>
      </c>
      <c r="F178" s="16" t="str">
        <f>Hoja1!AK173</f>
        <v xml:space="preserve">Femenino  </v>
      </c>
      <c r="G178" s="37">
        <f>Hoja1!L173</f>
        <v>50000</v>
      </c>
      <c r="H178" s="37">
        <v>1854</v>
      </c>
      <c r="I178" s="37">
        <f>Hoja1!W173</f>
        <v>1435</v>
      </c>
      <c r="J178" s="37">
        <f>Hoja1!X173</f>
        <v>1520</v>
      </c>
      <c r="K178" s="37">
        <v>0</v>
      </c>
      <c r="L178" s="37">
        <v>0</v>
      </c>
      <c r="M178" s="37">
        <v>0</v>
      </c>
      <c r="N178" s="38">
        <f>Hoja1!AD173</f>
        <v>0</v>
      </c>
      <c r="O178" s="37">
        <v>0</v>
      </c>
      <c r="P178" s="39">
        <f>Hoja1!AH173</f>
        <v>4809</v>
      </c>
      <c r="Q178" s="39">
        <f>Hoja1!AI173</f>
        <v>45191</v>
      </c>
    </row>
    <row r="179" spans="1:17" s="17" customFormat="1" ht="18" customHeight="1">
      <c r="A179" s="15">
        <v>173</v>
      </c>
      <c r="B179" s="16" t="s">
        <v>855</v>
      </c>
      <c r="C179" s="16" t="s">
        <v>857</v>
      </c>
      <c r="D179" s="16" t="s">
        <v>861</v>
      </c>
      <c r="E179" s="16" t="s">
        <v>1925</v>
      </c>
      <c r="F179" s="16" t="str">
        <f>Hoja1!AK174</f>
        <v xml:space="preserve">Femenino  </v>
      </c>
      <c r="G179" s="37">
        <f>Hoja1!L174</f>
        <v>50000</v>
      </c>
      <c r="H179" s="37">
        <v>1854</v>
      </c>
      <c r="I179" s="37">
        <f>Hoja1!W174</f>
        <v>1435</v>
      </c>
      <c r="J179" s="37">
        <f>Hoja1!X174</f>
        <v>1520</v>
      </c>
      <c r="K179" s="37">
        <v>0</v>
      </c>
      <c r="L179" s="37">
        <v>0</v>
      </c>
      <c r="M179" s="37">
        <v>4152.75</v>
      </c>
      <c r="N179" s="38">
        <f>Hoja1!AD174</f>
        <v>0</v>
      </c>
      <c r="O179" s="37">
        <v>0</v>
      </c>
      <c r="P179" s="39">
        <f>Hoja1!AH174</f>
        <v>8961.75</v>
      </c>
      <c r="Q179" s="39">
        <f>Hoja1!AI174</f>
        <v>41038.25</v>
      </c>
    </row>
    <row r="180" spans="1:17" s="17" customFormat="1" ht="18" customHeight="1">
      <c r="A180" s="18">
        <v>174</v>
      </c>
      <c r="B180" s="16" t="s">
        <v>855</v>
      </c>
      <c r="C180" s="16" t="s">
        <v>862</v>
      </c>
      <c r="D180" s="16" t="s">
        <v>866</v>
      </c>
      <c r="E180" s="16" t="s">
        <v>1925</v>
      </c>
      <c r="F180" s="16" t="str">
        <f>Hoja1!AK175</f>
        <v xml:space="preserve">Femenino  </v>
      </c>
      <c r="G180" s="37">
        <f>Hoja1!L175</f>
        <v>50000</v>
      </c>
      <c r="H180" s="37">
        <v>1854</v>
      </c>
      <c r="I180" s="37">
        <f>Hoja1!W175</f>
        <v>1435</v>
      </c>
      <c r="J180" s="37">
        <f>Hoja1!X175</f>
        <v>1520</v>
      </c>
      <c r="K180" s="37">
        <v>0</v>
      </c>
      <c r="L180" s="37">
        <v>0</v>
      </c>
      <c r="M180" s="37">
        <v>5000</v>
      </c>
      <c r="N180" s="38">
        <f>Hoja1!AD175</f>
        <v>0</v>
      </c>
      <c r="O180" s="37">
        <v>0</v>
      </c>
      <c r="P180" s="39">
        <f>Hoja1!AH175</f>
        <v>9809</v>
      </c>
      <c r="Q180" s="39">
        <f>Hoja1!AI175</f>
        <v>40191</v>
      </c>
    </row>
    <row r="181" spans="1:17" s="17" customFormat="1" ht="18" customHeight="1">
      <c r="A181" s="15">
        <v>175</v>
      </c>
      <c r="B181" s="16" t="s">
        <v>855</v>
      </c>
      <c r="C181" s="16" t="s">
        <v>867</v>
      </c>
      <c r="D181" s="16" t="s">
        <v>871</v>
      </c>
      <c r="E181" s="16" t="s">
        <v>1925</v>
      </c>
      <c r="F181" s="16" t="str">
        <f>Hoja1!AK176</f>
        <v xml:space="preserve">Femenino  </v>
      </c>
      <c r="G181" s="37">
        <f>Hoja1!L176</f>
        <v>50000</v>
      </c>
      <c r="H181" s="37">
        <v>1854</v>
      </c>
      <c r="I181" s="37">
        <f>Hoja1!W176</f>
        <v>1435</v>
      </c>
      <c r="J181" s="37">
        <f>Hoja1!X176</f>
        <v>1520</v>
      </c>
      <c r="K181" s="37">
        <v>0</v>
      </c>
      <c r="L181" s="37">
        <v>0</v>
      </c>
      <c r="M181" s="37">
        <v>0</v>
      </c>
      <c r="N181" s="38">
        <f>Hoja1!AD176</f>
        <v>0</v>
      </c>
      <c r="O181" s="37">
        <v>0</v>
      </c>
      <c r="P181" s="39">
        <f>Hoja1!AH176</f>
        <v>4809</v>
      </c>
      <c r="Q181" s="39">
        <f>Hoja1!AI176</f>
        <v>45191</v>
      </c>
    </row>
    <row r="182" spans="1:17" s="17" customFormat="1" ht="18" customHeight="1">
      <c r="A182" s="15">
        <v>176</v>
      </c>
      <c r="B182" s="16" t="s">
        <v>855</v>
      </c>
      <c r="C182" s="16" t="s">
        <v>872</v>
      </c>
      <c r="D182" s="16" t="s">
        <v>876</v>
      </c>
      <c r="E182" s="16" t="s">
        <v>1925</v>
      </c>
      <c r="F182" s="16" t="str">
        <f>Hoja1!AK177</f>
        <v xml:space="preserve">Masculino </v>
      </c>
      <c r="G182" s="37">
        <f>Hoja1!L177</f>
        <v>50000</v>
      </c>
      <c r="H182" s="37">
        <v>1854</v>
      </c>
      <c r="I182" s="37">
        <f>Hoja1!W177</f>
        <v>1435</v>
      </c>
      <c r="J182" s="37">
        <f>Hoja1!X177</f>
        <v>1520</v>
      </c>
      <c r="K182" s="37">
        <v>0</v>
      </c>
      <c r="L182" s="37">
        <v>0</v>
      </c>
      <c r="M182" s="37">
        <v>0</v>
      </c>
      <c r="N182" s="38">
        <f>Hoja1!AD177</f>
        <v>0</v>
      </c>
      <c r="O182" s="37">
        <v>0</v>
      </c>
      <c r="P182" s="39">
        <f>Hoja1!AH177</f>
        <v>4809</v>
      </c>
      <c r="Q182" s="39">
        <f>Hoja1!AI177</f>
        <v>45191</v>
      </c>
    </row>
    <row r="183" spans="1:17" s="17" customFormat="1" ht="18" customHeight="1">
      <c r="A183" s="15">
        <v>177</v>
      </c>
      <c r="B183" s="16" t="s">
        <v>855</v>
      </c>
      <c r="C183" s="16" t="s">
        <v>877</v>
      </c>
      <c r="D183" s="16" t="s">
        <v>871</v>
      </c>
      <c r="E183" s="16" t="s">
        <v>1925</v>
      </c>
      <c r="F183" s="16" t="str">
        <f>Hoja1!AK178</f>
        <v xml:space="preserve">Femenino  </v>
      </c>
      <c r="G183" s="37">
        <f>Hoja1!L178</f>
        <v>50000</v>
      </c>
      <c r="H183" s="37">
        <v>1854</v>
      </c>
      <c r="I183" s="37">
        <f>Hoja1!W178</f>
        <v>1435</v>
      </c>
      <c r="J183" s="37">
        <f>Hoja1!X178</f>
        <v>1520</v>
      </c>
      <c r="K183" s="37">
        <v>0</v>
      </c>
      <c r="L183" s="37">
        <v>0</v>
      </c>
      <c r="M183" s="37">
        <v>0</v>
      </c>
      <c r="N183" s="38">
        <f>Hoja1!AD178</f>
        <v>0</v>
      </c>
      <c r="O183" s="37">
        <v>0</v>
      </c>
      <c r="P183" s="39">
        <f>Hoja1!AH178</f>
        <v>4809</v>
      </c>
      <c r="Q183" s="39">
        <f>Hoja1!AI178</f>
        <v>45191</v>
      </c>
    </row>
    <row r="184" spans="1:17" s="17" customFormat="1" ht="18" customHeight="1">
      <c r="A184" s="18">
        <v>178</v>
      </c>
      <c r="B184" s="16" t="s">
        <v>855</v>
      </c>
      <c r="C184" s="16" t="s">
        <v>881</v>
      </c>
      <c r="D184" s="16" t="s">
        <v>885</v>
      </c>
      <c r="E184" s="16" t="s">
        <v>1925</v>
      </c>
      <c r="F184" s="16" t="str">
        <f>Hoja1!AK179</f>
        <v xml:space="preserve">Masculino </v>
      </c>
      <c r="G184" s="37">
        <f>Hoja1!L179</f>
        <v>50000</v>
      </c>
      <c r="H184" s="37">
        <v>1854</v>
      </c>
      <c r="I184" s="37">
        <f>Hoja1!W179</f>
        <v>1435</v>
      </c>
      <c r="J184" s="37">
        <f>Hoja1!X179</f>
        <v>1520</v>
      </c>
      <c r="K184" s="37">
        <v>0</v>
      </c>
      <c r="L184" s="37">
        <v>0</v>
      </c>
      <c r="M184" s="37">
        <v>31468.01</v>
      </c>
      <c r="N184" s="38">
        <f>Hoja1!AD179</f>
        <v>0</v>
      </c>
      <c r="O184" s="37">
        <v>0</v>
      </c>
      <c r="P184" s="39">
        <f>Hoja1!AH179</f>
        <v>36277.01</v>
      </c>
      <c r="Q184" s="39">
        <f>Hoja1!AI179</f>
        <v>13722.99</v>
      </c>
    </row>
    <row r="185" spans="1:17" s="17" customFormat="1" ht="18" customHeight="1">
      <c r="A185" s="15">
        <v>179</v>
      </c>
      <c r="B185" s="16" t="s">
        <v>855</v>
      </c>
      <c r="C185" s="16" t="s">
        <v>886</v>
      </c>
      <c r="D185" s="16" t="s">
        <v>890</v>
      </c>
      <c r="E185" s="16" t="s">
        <v>1925</v>
      </c>
      <c r="F185" s="16" t="str">
        <f>Hoja1!AK180</f>
        <v xml:space="preserve">Femenino  </v>
      </c>
      <c r="G185" s="37">
        <f>Hoja1!L180</f>
        <v>50000</v>
      </c>
      <c r="H185" s="37">
        <v>1854</v>
      </c>
      <c r="I185" s="37">
        <f>Hoja1!W180</f>
        <v>1435</v>
      </c>
      <c r="J185" s="37">
        <f>Hoja1!X180</f>
        <v>1520</v>
      </c>
      <c r="K185" s="37">
        <v>0</v>
      </c>
      <c r="L185" s="37">
        <v>0</v>
      </c>
      <c r="M185" s="37">
        <v>5000</v>
      </c>
      <c r="N185" s="38">
        <f>Hoja1!AD180</f>
        <v>0</v>
      </c>
      <c r="O185" s="37">
        <v>0</v>
      </c>
      <c r="P185" s="39">
        <f>Hoja1!AH180</f>
        <v>9809</v>
      </c>
      <c r="Q185" s="39">
        <f>Hoja1!AI180</f>
        <v>40191</v>
      </c>
    </row>
    <row r="186" spans="1:17" s="17" customFormat="1" ht="18" customHeight="1">
      <c r="A186" s="15">
        <v>180</v>
      </c>
      <c r="B186" s="16" t="s">
        <v>855</v>
      </c>
      <c r="C186" s="16" t="s">
        <v>891</v>
      </c>
      <c r="D186" s="16" t="s">
        <v>895</v>
      </c>
      <c r="E186" s="16" t="s">
        <v>1925</v>
      </c>
      <c r="F186" s="16" t="str">
        <f>Hoja1!AK181</f>
        <v xml:space="preserve">Masculino </v>
      </c>
      <c r="G186" s="37">
        <f>Hoja1!L181</f>
        <v>50000</v>
      </c>
      <c r="H186" s="37">
        <v>1854</v>
      </c>
      <c r="I186" s="37">
        <f>Hoja1!W181</f>
        <v>1435</v>
      </c>
      <c r="J186" s="37">
        <f>Hoja1!X181</f>
        <v>1520</v>
      </c>
      <c r="K186" s="37">
        <v>0</v>
      </c>
      <c r="L186" s="37">
        <v>0</v>
      </c>
      <c r="M186" s="37">
        <v>0</v>
      </c>
      <c r="N186" s="38">
        <f>Hoja1!AD181</f>
        <v>0</v>
      </c>
      <c r="O186" s="37">
        <v>0</v>
      </c>
      <c r="P186" s="39">
        <f>Hoja1!AH181</f>
        <v>4809</v>
      </c>
      <c r="Q186" s="39">
        <f>Hoja1!AI181</f>
        <v>45191</v>
      </c>
    </row>
    <row r="187" spans="1:17" s="17" customFormat="1" ht="18" customHeight="1">
      <c r="A187" s="15">
        <v>181</v>
      </c>
      <c r="B187" s="16" t="s">
        <v>855</v>
      </c>
      <c r="C187" s="16" t="s">
        <v>896</v>
      </c>
      <c r="D187" s="16" t="s">
        <v>900</v>
      </c>
      <c r="E187" s="16" t="s">
        <v>1925</v>
      </c>
      <c r="F187" s="16" t="str">
        <f>Hoja1!AK182</f>
        <v xml:space="preserve">Femenino  </v>
      </c>
      <c r="G187" s="37">
        <f>Hoja1!L182</f>
        <v>50000</v>
      </c>
      <c r="H187" s="37">
        <v>1596.68</v>
      </c>
      <c r="I187" s="37">
        <f>Hoja1!W182</f>
        <v>1435</v>
      </c>
      <c r="J187" s="37">
        <f>Hoja1!X182</f>
        <v>1520</v>
      </c>
      <c r="K187" s="37">
        <v>1715.46</v>
      </c>
      <c r="L187" s="37">
        <v>0</v>
      </c>
      <c r="M187" s="37">
        <v>8000</v>
      </c>
      <c r="N187" s="38">
        <f>Hoja1!AD182</f>
        <v>0</v>
      </c>
      <c r="O187" s="37">
        <v>0</v>
      </c>
      <c r="P187" s="39">
        <f>Hoja1!AH182</f>
        <v>14267.14</v>
      </c>
      <c r="Q187" s="39">
        <f>Hoja1!AI182</f>
        <v>35732.86</v>
      </c>
    </row>
    <row r="188" spans="1:17" s="17" customFormat="1" ht="18" customHeight="1">
      <c r="A188" s="18">
        <v>182</v>
      </c>
      <c r="B188" s="16" t="s">
        <v>855</v>
      </c>
      <c r="C188" s="16" t="s">
        <v>901</v>
      </c>
      <c r="D188" s="16" t="s">
        <v>895</v>
      </c>
      <c r="E188" s="16" t="s">
        <v>1925</v>
      </c>
      <c r="F188" s="16" t="str">
        <f>Hoja1!AK183</f>
        <v xml:space="preserve">Femenino  </v>
      </c>
      <c r="G188" s="37">
        <f>Hoja1!L183</f>
        <v>50000</v>
      </c>
      <c r="H188" s="37">
        <v>1854</v>
      </c>
      <c r="I188" s="37">
        <f>Hoja1!W183</f>
        <v>1435</v>
      </c>
      <c r="J188" s="37">
        <f>Hoja1!X183</f>
        <v>1520</v>
      </c>
      <c r="K188" s="37">
        <v>0</v>
      </c>
      <c r="L188" s="37">
        <v>0</v>
      </c>
      <c r="M188" s="37">
        <v>0</v>
      </c>
      <c r="N188" s="38">
        <f>Hoja1!AD183</f>
        <v>0</v>
      </c>
      <c r="O188" s="37">
        <v>0</v>
      </c>
      <c r="P188" s="39">
        <f>Hoja1!AH183</f>
        <v>4809</v>
      </c>
      <c r="Q188" s="39">
        <f>Hoja1!AI183</f>
        <v>45191</v>
      </c>
    </row>
    <row r="189" spans="1:17" s="17" customFormat="1" ht="18" customHeight="1">
      <c r="A189" s="15">
        <v>183</v>
      </c>
      <c r="B189" s="16" t="s">
        <v>909</v>
      </c>
      <c r="C189" s="16" t="s">
        <v>905</v>
      </c>
      <c r="D189" s="16" t="s">
        <v>201</v>
      </c>
      <c r="E189" s="16" t="s">
        <v>1932</v>
      </c>
      <c r="F189" s="16" t="str">
        <f>Hoja1!AK184</f>
        <v xml:space="preserve">Masculino </v>
      </c>
      <c r="G189" s="37">
        <f>Hoja1!L184</f>
        <v>65000</v>
      </c>
      <c r="H189" s="37">
        <v>4427.55</v>
      </c>
      <c r="I189" s="37">
        <f>Hoja1!W184</f>
        <v>1865.5</v>
      </c>
      <c r="J189" s="37">
        <f>Hoja1!X184</f>
        <v>1976</v>
      </c>
      <c r="K189" s="37">
        <v>0</v>
      </c>
      <c r="L189" s="37">
        <v>0</v>
      </c>
      <c r="M189" s="37">
        <v>6704.23</v>
      </c>
      <c r="N189" s="38">
        <f>Hoja1!AD184</f>
        <v>0</v>
      </c>
      <c r="O189" s="37">
        <v>500</v>
      </c>
      <c r="P189" s="39">
        <f>Hoja1!AH184</f>
        <v>15473.28</v>
      </c>
      <c r="Q189" s="39">
        <f>Hoja1!AI184</f>
        <v>49526.720000000001</v>
      </c>
    </row>
    <row r="190" spans="1:17" s="17" customFormat="1" ht="18" customHeight="1">
      <c r="A190" s="15">
        <v>184</v>
      </c>
      <c r="B190" s="16" t="s">
        <v>914</v>
      </c>
      <c r="C190" s="16" t="s">
        <v>910</v>
      </c>
      <c r="D190" s="16" t="s">
        <v>201</v>
      </c>
      <c r="E190" s="16" t="s">
        <v>1925</v>
      </c>
      <c r="F190" s="16" t="str">
        <f>Hoja1!AK185</f>
        <v xml:space="preserve">Femenino  </v>
      </c>
      <c r="G190" s="37">
        <f>Hoja1!L185</f>
        <v>65000</v>
      </c>
      <c r="H190" s="37">
        <v>4427.55</v>
      </c>
      <c r="I190" s="37">
        <f>Hoja1!W185</f>
        <v>1865.5</v>
      </c>
      <c r="J190" s="37">
        <f>Hoja1!X185</f>
        <v>1976</v>
      </c>
      <c r="K190" s="37">
        <v>0</v>
      </c>
      <c r="L190" s="37">
        <v>0</v>
      </c>
      <c r="M190" s="37">
        <v>6470.06</v>
      </c>
      <c r="N190" s="38">
        <f>Hoja1!AD185</f>
        <v>0</v>
      </c>
      <c r="O190" s="37">
        <v>0</v>
      </c>
      <c r="P190" s="39">
        <f>Hoja1!AH185</f>
        <v>14739.11</v>
      </c>
      <c r="Q190" s="39">
        <f>Hoja1!AI185</f>
        <v>50260.89</v>
      </c>
    </row>
    <row r="191" spans="1:17" s="17" customFormat="1" ht="18" customHeight="1">
      <c r="A191" s="15">
        <v>185</v>
      </c>
      <c r="B191" s="16" t="s">
        <v>919</v>
      </c>
      <c r="C191" s="16" t="s">
        <v>915</v>
      </c>
      <c r="D191" s="16" t="s">
        <v>360</v>
      </c>
      <c r="E191" s="16" t="s">
        <v>1932</v>
      </c>
      <c r="F191" s="16" t="str">
        <f>Hoja1!AK186</f>
        <v xml:space="preserve">Masculino </v>
      </c>
      <c r="G191" s="37">
        <f>Hoja1!L186</f>
        <v>150000</v>
      </c>
      <c r="H191" s="37">
        <v>23866.69</v>
      </c>
      <c r="I191" s="37">
        <f>Hoja1!W186</f>
        <v>4305</v>
      </c>
      <c r="J191" s="37">
        <f>Hoja1!X186</f>
        <v>4560</v>
      </c>
      <c r="K191" s="37">
        <v>0</v>
      </c>
      <c r="L191" s="37">
        <v>0</v>
      </c>
      <c r="M191" s="37">
        <v>53785.31</v>
      </c>
      <c r="N191" s="38">
        <f>Hoja1!AD186</f>
        <v>0</v>
      </c>
      <c r="O191" s="37">
        <v>50</v>
      </c>
      <c r="P191" s="39">
        <f>Hoja1!AH186</f>
        <v>86567</v>
      </c>
      <c r="Q191" s="39">
        <f>Hoja1!AI186</f>
        <v>63433</v>
      </c>
    </row>
    <row r="192" spans="1:17" s="17" customFormat="1" ht="18" customHeight="1">
      <c r="A192" s="18">
        <v>186</v>
      </c>
      <c r="B192" s="16" t="s">
        <v>919</v>
      </c>
      <c r="C192" s="16" t="s">
        <v>920</v>
      </c>
      <c r="D192" s="16" t="s">
        <v>924</v>
      </c>
      <c r="E192" s="16" t="s">
        <v>1932</v>
      </c>
      <c r="F192" s="16" t="str">
        <f>Hoja1!AK187</f>
        <v xml:space="preserve">Masculino </v>
      </c>
      <c r="G192" s="37">
        <f>Hoja1!L187</f>
        <v>90000</v>
      </c>
      <c r="H192" s="37">
        <v>9753.19</v>
      </c>
      <c r="I192" s="37">
        <f>Hoja1!W187</f>
        <v>2583</v>
      </c>
      <c r="J192" s="37">
        <f>Hoja1!X187</f>
        <v>2736</v>
      </c>
      <c r="K192" s="37">
        <v>0</v>
      </c>
      <c r="L192" s="37">
        <v>0</v>
      </c>
      <c r="M192" s="37">
        <v>0</v>
      </c>
      <c r="N192" s="38">
        <f>Hoja1!AD187</f>
        <v>0</v>
      </c>
      <c r="O192" s="37">
        <v>0</v>
      </c>
      <c r="P192" s="39">
        <f>Hoja1!AH187</f>
        <v>15072.19</v>
      </c>
      <c r="Q192" s="39">
        <f>Hoja1!AI187</f>
        <v>74927.81</v>
      </c>
    </row>
    <row r="193" spans="1:17" s="17" customFormat="1" ht="18" customHeight="1">
      <c r="A193" s="15">
        <v>187</v>
      </c>
      <c r="B193" s="16" t="s">
        <v>919</v>
      </c>
      <c r="C193" s="16" t="s">
        <v>925</v>
      </c>
      <c r="D193" s="16" t="s">
        <v>100</v>
      </c>
      <c r="E193" s="16" t="s">
        <v>1932</v>
      </c>
      <c r="F193" s="16" t="str">
        <f>Hoja1!AK188</f>
        <v xml:space="preserve">Femenino  </v>
      </c>
      <c r="G193" s="37">
        <f>Hoja1!L188</f>
        <v>45000</v>
      </c>
      <c r="H193" s="37">
        <v>1148.33</v>
      </c>
      <c r="I193" s="37">
        <f>Hoja1!W188</f>
        <v>1291.5</v>
      </c>
      <c r="J193" s="37">
        <f>Hoja1!X188</f>
        <v>1368</v>
      </c>
      <c r="K193" s="37">
        <v>0</v>
      </c>
      <c r="L193" s="37">
        <v>0</v>
      </c>
      <c r="M193" s="37">
        <v>11208.36</v>
      </c>
      <c r="N193" s="38">
        <f>Hoja1!AD188</f>
        <v>0</v>
      </c>
      <c r="O193" s="37">
        <v>0</v>
      </c>
      <c r="P193" s="39">
        <f>Hoja1!AH188</f>
        <v>15016.19</v>
      </c>
      <c r="Q193" s="39">
        <f>Hoja1!AI188</f>
        <v>29983.81</v>
      </c>
    </row>
    <row r="194" spans="1:17" s="17" customFormat="1" ht="18" customHeight="1">
      <c r="A194" s="15">
        <v>188</v>
      </c>
      <c r="B194" s="16" t="s">
        <v>919</v>
      </c>
      <c r="C194" s="16" t="s">
        <v>929</v>
      </c>
      <c r="D194" s="16" t="s">
        <v>49</v>
      </c>
      <c r="E194" s="16" t="s">
        <v>1932</v>
      </c>
      <c r="F194" s="16" t="str">
        <f>Hoja1!AK189</f>
        <v xml:space="preserve">Masculino </v>
      </c>
      <c r="G194" s="37">
        <f>Hoja1!L189</f>
        <v>30000</v>
      </c>
      <c r="H194" s="37">
        <v>0</v>
      </c>
      <c r="I194" s="37">
        <f>Hoja1!W189</f>
        <v>861</v>
      </c>
      <c r="J194" s="37">
        <f>Hoja1!X189</f>
        <v>912</v>
      </c>
      <c r="K194" s="37">
        <v>0</v>
      </c>
      <c r="L194" s="37">
        <v>0</v>
      </c>
      <c r="M194" s="37">
        <v>4502.83</v>
      </c>
      <c r="N194" s="38">
        <f>Hoja1!AD189</f>
        <v>0</v>
      </c>
      <c r="O194" s="37">
        <v>200</v>
      </c>
      <c r="P194" s="39">
        <f>Hoja1!AH189</f>
        <v>6475.83</v>
      </c>
      <c r="Q194" s="39">
        <f>Hoja1!AI189</f>
        <v>23524.17</v>
      </c>
    </row>
    <row r="195" spans="1:17" s="17" customFormat="1" ht="18" customHeight="1">
      <c r="A195" s="15">
        <v>189</v>
      </c>
      <c r="B195" s="16" t="s">
        <v>937</v>
      </c>
      <c r="C195" s="16" t="s">
        <v>933</v>
      </c>
      <c r="D195" s="16" t="s">
        <v>49</v>
      </c>
      <c r="E195" s="16" t="s">
        <v>1932</v>
      </c>
      <c r="F195" s="16" t="str">
        <f>Hoja1!AK190</f>
        <v xml:space="preserve">Femenino  </v>
      </c>
      <c r="G195" s="37">
        <f>Hoja1!L190</f>
        <v>30000</v>
      </c>
      <c r="H195" s="37">
        <v>0</v>
      </c>
      <c r="I195" s="37">
        <f>Hoja1!W190</f>
        <v>861</v>
      </c>
      <c r="J195" s="37">
        <f>Hoja1!X190</f>
        <v>912</v>
      </c>
      <c r="K195" s="37">
        <v>1715.46</v>
      </c>
      <c r="L195" s="37">
        <v>0</v>
      </c>
      <c r="M195" s="37">
        <v>2943.96</v>
      </c>
      <c r="N195" s="38">
        <f>Hoja1!AD190</f>
        <v>0</v>
      </c>
      <c r="O195" s="37">
        <v>100</v>
      </c>
      <c r="P195" s="39">
        <f>Hoja1!AH190</f>
        <v>6532.42</v>
      </c>
      <c r="Q195" s="39">
        <f>Hoja1!AI190</f>
        <v>23467.58</v>
      </c>
    </row>
    <row r="196" spans="1:17" s="17" customFormat="1" ht="18" customHeight="1">
      <c r="A196" s="18">
        <v>190</v>
      </c>
      <c r="B196" s="16" t="s">
        <v>937</v>
      </c>
      <c r="C196" s="16" t="s">
        <v>938</v>
      </c>
      <c r="D196" s="16" t="s">
        <v>941</v>
      </c>
      <c r="E196" s="16" t="s">
        <v>1932</v>
      </c>
      <c r="F196" s="16" t="str">
        <f>Hoja1!AK191</f>
        <v xml:space="preserve">Masculino </v>
      </c>
      <c r="G196" s="37">
        <f>Hoja1!L191</f>
        <v>25000</v>
      </c>
      <c r="H196" s="37">
        <v>0</v>
      </c>
      <c r="I196" s="37">
        <f>Hoja1!W191</f>
        <v>717.5</v>
      </c>
      <c r="J196" s="37">
        <f>Hoja1!X191</f>
        <v>760</v>
      </c>
      <c r="K196" s="37">
        <v>0</v>
      </c>
      <c r="L196" s="37">
        <v>0</v>
      </c>
      <c r="M196" s="37">
        <v>0</v>
      </c>
      <c r="N196" s="38">
        <f>Hoja1!AD191</f>
        <v>0</v>
      </c>
      <c r="O196" s="37">
        <v>100</v>
      </c>
      <c r="P196" s="39">
        <f>Hoja1!AH191</f>
        <v>1577.5</v>
      </c>
      <c r="Q196" s="39">
        <f>Hoja1!AI191</f>
        <v>23422.5</v>
      </c>
    </row>
    <row r="197" spans="1:17" s="17" customFormat="1" ht="18" customHeight="1">
      <c r="A197" s="15">
        <v>191</v>
      </c>
      <c r="B197" s="16" t="s">
        <v>937</v>
      </c>
      <c r="C197" s="16" t="s">
        <v>942</v>
      </c>
      <c r="D197" s="16" t="s">
        <v>945</v>
      </c>
      <c r="E197" s="16" t="s">
        <v>1932</v>
      </c>
      <c r="F197" s="16" t="str">
        <f>Hoja1!AK192</f>
        <v xml:space="preserve">Masculino </v>
      </c>
      <c r="G197" s="37">
        <f>Hoja1!L192</f>
        <v>50000</v>
      </c>
      <c r="H197" s="37">
        <v>1854</v>
      </c>
      <c r="I197" s="37">
        <f>Hoja1!W192</f>
        <v>1435</v>
      </c>
      <c r="J197" s="37">
        <f>Hoja1!X192</f>
        <v>1520</v>
      </c>
      <c r="K197" s="37">
        <v>0</v>
      </c>
      <c r="L197" s="37">
        <v>0</v>
      </c>
      <c r="M197" s="37">
        <v>1000</v>
      </c>
      <c r="N197" s="38">
        <f>Hoja1!AD192</f>
        <v>0</v>
      </c>
      <c r="O197" s="37">
        <v>0</v>
      </c>
      <c r="P197" s="39">
        <f>Hoja1!AH192</f>
        <v>5809</v>
      </c>
      <c r="Q197" s="39">
        <f>Hoja1!AI192</f>
        <v>44191</v>
      </c>
    </row>
    <row r="198" spans="1:17" s="17" customFormat="1" ht="18" customHeight="1">
      <c r="A198" s="15">
        <v>192</v>
      </c>
      <c r="B198" s="16" t="s">
        <v>937</v>
      </c>
      <c r="C198" s="16" t="s">
        <v>946</v>
      </c>
      <c r="D198" s="16" t="s">
        <v>71</v>
      </c>
      <c r="E198" s="16" t="s">
        <v>1932</v>
      </c>
      <c r="F198" s="16" t="str">
        <f>Hoja1!AK193</f>
        <v xml:space="preserve">Femenino  </v>
      </c>
      <c r="G198" s="37">
        <f>Hoja1!L193</f>
        <v>90000</v>
      </c>
      <c r="H198" s="37">
        <v>9753.19</v>
      </c>
      <c r="I198" s="37">
        <f>Hoja1!W193</f>
        <v>2583</v>
      </c>
      <c r="J198" s="37">
        <f>Hoja1!X193</f>
        <v>2736</v>
      </c>
      <c r="K198" s="37">
        <v>0</v>
      </c>
      <c r="L198" s="37">
        <v>0</v>
      </c>
      <c r="M198" s="37">
        <v>0</v>
      </c>
      <c r="N198" s="38">
        <f>Hoja1!AD193</f>
        <v>0</v>
      </c>
      <c r="O198" s="37">
        <v>0</v>
      </c>
      <c r="P198" s="39">
        <f>Hoja1!AH193</f>
        <v>15072.19</v>
      </c>
      <c r="Q198" s="39">
        <f>Hoja1!AI193</f>
        <v>74927.81</v>
      </c>
    </row>
    <row r="199" spans="1:17" s="17" customFormat="1" ht="18" customHeight="1">
      <c r="A199" s="15">
        <v>193</v>
      </c>
      <c r="B199" s="16" t="s">
        <v>937</v>
      </c>
      <c r="C199" s="16" t="s">
        <v>950</v>
      </c>
      <c r="D199" s="16" t="s">
        <v>453</v>
      </c>
      <c r="E199" s="16" t="s">
        <v>1932</v>
      </c>
      <c r="F199" s="16" t="str">
        <f>Hoja1!AK194</f>
        <v xml:space="preserve">Femenino  </v>
      </c>
      <c r="G199" s="37">
        <f>Hoja1!L194</f>
        <v>190000</v>
      </c>
      <c r="H199" s="37">
        <v>32846.82</v>
      </c>
      <c r="I199" s="37">
        <f>Hoja1!W194</f>
        <v>5453</v>
      </c>
      <c r="J199" s="37">
        <f>Hoja1!X194</f>
        <v>5776</v>
      </c>
      <c r="K199" s="37">
        <v>1715.46</v>
      </c>
      <c r="L199" s="37">
        <v>0</v>
      </c>
      <c r="M199" s="37">
        <v>7764.25</v>
      </c>
      <c r="N199" s="38">
        <f>Hoja1!AD194</f>
        <v>0</v>
      </c>
      <c r="O199" s="37">
        <v>0</v>
      </c>
      <c r="P199" s="39">
        <f>Hoja1!AH194</f>
        <v>53555.53</v>
      </c>
      <c r="Q199" s="39">
        <f>Hoja1!AI194</f>
        <v>136444.47</v>
      </c>
    </row>
    <row r="200" spans="1:17" s="17" customFormat="1" ht="18" customHeight="1">
      <c r="A200" s="18">
        <v>194</v>
      </c>
      <c r="B200" s="16" t="s">
        <v>937</v>
      </c>
      <c r="C200" s="16" t="s">
        <v>954</v>
      </c>
      <c r="D200" s="16" t="s">
        <v>139</v>
      </c>
      <c r="E200" s="16" t="s">
        <v>1932</v>
      </c>
      <c r="F200" s="16" t="str">
        <f>Hoja1!AK195</f>
        <v xml:space="preserve">Femenino  </v>
      </c>
      <c r="G200" s="37">
        <f>Hoja1!L195</f>
        <v>45000</v>
      </c>
      <c r="H200" s="37">
        <v>1148.33</v>
      </c>
      <c r="I200" s="37">
        <f>Hoja1!W195</f>
        <v>1291.5</v>
      </c>
      <c r="J200" s="37">
        <f>Hoja1!X195</f>
        <v>1368</v>
      </c>
      <c r="K200" s="37">
        <v>0</v>
      </c>
      <c r="L200" s="37">
        <v>0</v>
      </c>
      <c r="M200" s="37">
        <v>0</v>
      </c>
      <c r="N200" s="38">
        <f>Hoja1!AD195</f>
        <v>0</v>
      </c>
      <c r="O200" s="37">
        <v>100</v>
      </c>
      <c r="P200" s="39">
        <f>Hoja1!AH195</f>
        <v>3907.83</v>
      </c>
      <c r="Q200" s="39">
        <f>Hoja1!AI195</f>
        <v>41092.17</v>
      </c>
    </row>
    <row r="201" spans="1:17" s="17" customFormat="1" ht="18" customHeight="1">
      <c r="A201" s="15">
        <v>195</v>
      </c>
      <c r="B201" s="16" t="s">
        <v>937</v>
      </c>
      <c r="C201" s="16" t="s">
        <v>958</v>
      </c>
      <c r="D201" s="16" t="s">
        <v>76</v>
      </c>
      <c r="E201" s="16" t="s">
        <v>1932</v>
      </c>
      <c r="F201" s="16" t="str">
        <f>Hoja1!AK196</f>
        <v xml:space="preserve">Femenino  </v>
      </c>
      <c r="G201" s="37">
        <f>Hoja1!L196</f>
        <v>65000</v>
      </c>
      <c r="H201" s="37">
        <v>4427.55</v>
      </c>
      <c r="I201" s="37">
        <f>Hoja1!W196</f>
        <v>1865.5</v>
      </c>
      <c r="J201" s="37">
        <f>Hoja1!X196</f>
        <v>1976</v>
      </c>
      <c r="K201" s="37">
        <v>0</v>
      </c>
      <c r="L201" s="37">
        <v>2244.09</v>
      </c>
      <c r="M201" s="37">
        <v>10073.450000000001</v>
      </c>
      <c r="N201" s="38">
        <f>Hoja1!AD196</f>
        <v>0</v>
      </c>
      <c r="O201" s="37">
        <v>100</v>
      </c>
      <c r="P201" s="39">
        <f>Hoja1!AH196</f>
        <v>20686.59</v>
      </c>
      <c r="Q201" s="39">
        <f>Hoja1!AI196</f>
        <v>44313.41</v>
      </c>
    </row>
    <row r="202" spans="1:17" s="17" customFormat="1" ht="18" customHeight="1">
      <c r="A202" s="15">
        <v>196</v>
      </c>
      <c r="B202" s="16" t="s">
        <v>937</v>
      </c>
      <c r="C202" s="16" t="s">
        <v>962</v>
      </c>
      <c r="D202" s="16" t="s">
        <v>139</v>
      </c>
      <c r="E202" s="16" t="s">
        <v>1932</v>
      </c>
      <c r="F202" s="16" t="str">
        <f>Hoja1!AK197</f>
        <v xml:space="preserve">Femenino  </v>
      </c>
      <c r="G202" s="37">
        <f>Hoja1!L197</f>
        <v>45000</v>
      </c>
      <c r="H202" s="37">
        <v>1148.33</v>
      </c>
      <c r="I202" s="37">
        <f>Hoja1!W197</f>
        <v>1291.5</v>
      </c>
      <c r="J202" s="37">
        <f>Hoja1!X197</f>
        <v>1368</v>
      </c>
      <c r="K202" s="37">
        <v>0</v>
      </c>
      <c r="L202" s="37">
        <v>0</v>
      </c>
      <c r="M202" s="37">
        <v>10349.1</v>
      </c>
      <c r="N202" s="38">
        <f>Hoja1!AD197</f>
        <v>0</v>
      </c>
      <c r="O202" s="37">
        <v>100</v>
      </c>
      <c r="P202" s="39">
        <f>Hoja1!AH197</f>
        <v>14256.93</v>
      </c>
      <c r="Q202" s="39">
        <f>Hoja1!AI197</f>
        <v>30743.07</v>
      </c>
    </row>
    <row r="203" spans="1:17" s="17" customFormat="1" ht="18" customHeight="1">
      <c r="A203" s="15">
        <v>197</v>
      </c>
      <c r="B203" s="16" t="s">
        <v>970</v>
      </c>
      <c r="C203" s="16" t="s">
        <v>966</v>
      </c>
      <c r="D203" s="16" t="s">
        <v>360</v>
      </c>
      <c r="E203" s="16" t="s">
        <v>1932</v>
      </c>
      <c r="F203" s="16" t="str">
        <f>Hoja1!AK198</f>
        <v xml:space="preserve">Femenino  </v>
      </c>
      <c r="G203" s="37">
        <f>Hoja1!L198</f>
        <v>150000</v>
      </c>
      <c r="H203" s="37">
        <v>23866.69</v>
      </c>
      <c r="I203" s="37">
        <f>Hoja1!W198</f>
        <v>4305</v>
      </c>
      <c r="J203" s="37">
        <f>Hoja1!X198</f>
        <v>4560</v>
      </c>
      <c r="K203" s="37">
        <v>0</v>
      </c>
      <c r="L203" s="37">
        <v>1496.06</v>
      </c>
      <c r="M203" s="37">
        <v>0</v>
      </c>
      <c r="N203" s="38">
        <f>Hoja1!AD198</f>
        <v>0</v>
      </c>
      <c r="O203" s="37">
        <v>0</v>
      </c>
      <c r="P203" s="39">
        <f>Hoja1!AH198</f>
        <v>34227.75</v>
      </c>
      <c r="Q203" s="39">
        <f>Hoja1!AI198</f>
        <v>115772.25</v>
      </c>
    </row>
    <row r="204" spans="1:17" s="17" customFormat="1" ht="18" customHeight="1">
      <c r="A204" s="18">
        <v>198</v>
      </c>
      <c r="B204" s="16" t="s">
        <v>970</v>
      </c>
      <c r="C204" s="16" t="s">
        <v>971</v>
      </c>
      <c r="D204" s="16" t="s">
        <v>523</v>
      </c>
      <c r="E204" s="16" t="s">
        <v>1925</v>
      </c>
      <c r="F204" s="16" t="str">
        <f>Hoja1!AK199</f>
        <v xml:space="preserve">Femenino  </v>
      </c>
      <c r="G204" s="37">
        <f>Hoja1!L199</f>
        <v>60000</v>
      </c>
      <c r="H204" s="37">
        <v>3486.65</v>
      </c>
      <c r="I204" s="37">
        <f>Hoja1!W199</f>
        <v>1722</v>
      </c>
      <c r="J204" s="37">
        <f>Hoja1!X199</f>
        <v>1824</v>
      </c>
      <c r="K204" s="37">
        <v>0</v>
      </c>
      <c r="L204" s="37">
        <v>0</v>
      </c>
      <c r="M204" s="37">
        <v>0</v>
      </c>
      <c r="N204" s="38">
        <f>Hoja1!AD199</f>
        <v>0</v>
      </c>
      <c r="O204" s="37">
        <v>0</v>
      </c>
      <c r="P204" s="39">
        <f>Hoja1!AH199</f>
        <v>7032.65</v>
      </c>
      <c r="Q204" s="39">
        <f>Hoja1!AI199</f>
        <v>52967.35</v>
      </c>
    </row>
    <row r="205" spans="1:17" s="17" customFormat="1" ht="18" customHeight="1">
      <c r="A205" s="15">
        <v>199</v>
      </c>
      <c r="B205" s="16" t="s">
        <v>970</v>
      </c>
      <c r="C205" s="16" t="s">
        <v>975</v>
      </c>
      <c r="D205" s="16" t="s">
        <v>139</v>
      </c>
      <c r="E205" s="16" t="s">
        <v>1925</v>
      </c>
      <c r="F205" s="16" t="str">
        <f>Hoja1!AK200</f>
        <v xml:space="preserve">Femenino  </v>
      </c>
      <c r="G205" s="37">
        <f>Hoja1!L200</f>
        <v>46000</v>
      </c>
      <c r="H205" s="37">
        <v>1289.46</v>
      </c>
      <c r="I205" s="37">
        <f>Hoja1!W200</f>
        <v>1320.2</v>
      </c>
      <c r="J205" s="37">
        <f>Hoja1!X200</f>
        <v>1398.4</v>
      </c>
      <c r="K205" s="37">
        <v>0</v>
      </c>
      <c r="L205" s="37">
        <v>0</v>
      </c>
      <c r="M205" s="37">
        <v>0</v>
      </c>
      <c r="N205" s="38">
        <f>Hoja1!AD200</f>
        <v>0</v>
      </c>
      <c r="O205" s="37">
        <v>0</v>
      </c>
      <c r="P205" s="39">
        <f>Hoja1!AH200</f>
        <v>4008.06</v>
      </c>
      <c r="Q205" s="39">
        <f>Hoja1!AI200</f>
        <v>41991.94</v>
      </c>
    </row>
    <row r="206" spans="1:17" s="17" customFormat="1" ht="18" customHeight="1">
      <c r="A206" s="15">
        <v>200</v>
      </c>
      <c r="B206" s="16" t="s">
        <v>970</v>
      </c>
      <c r="C206" s="16" t="s">
        <v>979</v>
      </c>
      <c r="D206" s="16" t="s">
        <v>49</v>
      </c>
      <c r="E206" s="16" t="s">
        <v>1932</v>
      </c>
      <c r="F206" s="16" t="str">
        <f>Hoja1!AK201</f>
        <v xml:space="preserve">Femenino  </v>
      </c>
      <c r="G206" s="37">
        <f>Hoja1!L201</f>
        <v>26000</v>
      </c>
      <c r="H206" s="37">
        <v>0</v>
      </c>
      <c r="I206" s="37">
        <f>Hoja1!W201</f>
        <v>746.2</v>
      </c>
      <c r="J206" s="37">
        <f>Hoja1!X201</f>
        <v>790.4</v>
      </c>
      <c r="K206" s="37">
        <v>0</v>
      </c>
      <c r="L206" s="37">
        <v>0</v>
      </c>
      <c r="M206" s="37">
        <v>0</v>
      </c>
      <c r="N206" s="38">
        <f>Hoja1!AD201</f>
        <v>0</v>
      </c>
      <c r="O206" s="37">
        <v>0</v>
      </c>
      <c r="P206" s="39">
        <f>Hoja1!AH201</f>
        <v>1536.6</v>
      </c>
      <c r="Q206" s="39">
        <f>Hoja1!AI201</f>
        <v>24463.4</v>
      </c>
    </row>
    <row r="207" spans="1:17" s="17" customFormat="1" ht="18" customHeight="1">
      <c r="A207" s="15">
        <v>201</v>
      </c>
      <c r="B207" s="16" t="s">
        <v>970</v>
      </c>
      <c r="C207" s="16" t="s">
        <v>984</v>
      </c>
      <c r="D207" s="16" t="s">
        <v>139</v>
      </c>
      <c r="E207" s="16" t="s">
        <v>1932</v>
      </c>
      <c r="F207" s="16" t="str">
        <f>Hoja1!AK202</f>
        <v xml:space="preserve">Masculino </v>
      </c>
      <c r="G207" s="37">
        <f>Hoja1!L202</f>
        <v>46000</v>
      </c>
      <c r="H207" s="37">
        <v>1289.46</v>
      </c>
      <c r="I207" s="37">
        <f>Hoja1!W202</f>
        <v>1320.2</v>
      </c>
      <c r="J207" s="37">
        <f>Hoja1!X202</f>
        <v>1398.4</v>
      </c>
      <c r="K207" s="37">
        <v>0</v>
      </c>
      <c r="L207" s="37">
        <v>0</v>
      </c>
      <c r="M207" s="37">
        <v>0</v>
      </c>
      <c r="N207" s="38">
        <f>Hoja1!AD202</f>
        <v>0</v>
      </c>
      <c r="O207" s="37">
        <v>0</v>
      </c>
      <c r="P207" s="39">
        <f>Hoja1!AH202</f>
        <v>4008.06</v>
      </c>
      <c r="Q207" s="39">
        <f>Hoja1!AI202</f>
        <v>41991.94</v>
      </c>
    </row>
    <row r="208" spans="1:17" s="17" customFormat="1" ht="18" customHeight="1">
      <c r="A208" s="18">
        <v>202</v>
      </c>
      <c r="B208" s="16" t="s">
        <v>992</v>
      </c>
      <c r="C208" s="16" t="s">
        <v>988</v>
      </c>
      <c r="D208" s="16" t="s">
        <v>523</v>
      </c>
      <c r="E208" s="16" t="s">
        <v>1932</v>
      </c>
      <c r="F208" s="16" t="str">
        <f>Hoja1!AK203</f>
        <v xml:space="preserve">Femenino  </v>
      </c>
      <c r="G208" s="37">
        <f>Hoja1!L203</f>
        <v>60000</v>
      </c>
      <c r="H208" s="37">
        <v>2800.47</v>
      </c>
      <c r="I208" s="37">
        <f>Hoja1!W203</f>
        <v>1722</v>
      </c>
      <c r="J208" s="37">
        <f>Hoja1!X203</f>
        <v>1824</v>
      </c>
      <c r="K208" s="37">
        <v>3430.92</v>
      </c>
      <c r="L208" s="37">
        <v>0</v>
      </c>
      <c r="M208" s="37">
        <v>2061.42</v>
      </c>
      <c r="N208" s="38">
        <f>Hoja1!AD203</f>
        <v>0</v>
      </c>
      <c r="O208" s="37">
        <v>0</v>
      </c>
      <c r="P208" s="39">
        <f>Hoja1!AH203</f>
        <v>11838.81</v>
      </c>
      <c r="Q208" s="39">
        <f>Hoja1!AI203</f>
        <v>48161.19</v>
      </c>
    </row>
    <row r="209" spans="1:17" s="17" customFormat="1" ht="18" customHeight="1">
      <c r="A209" s="15">
        <v>203</v>
      </c>
      <c r="B209" s="16" t="s">
        <v>992</v>
      </c>
      <c r="C209" s="16" t="s">
        <v>993</v>
      </c>
      <c r="D209" s="16" t="s">
        <v>49</v>
      </c>
      <c r="E209" s="16" t="s">
        <v>1932</v>
      </c>
      <c r="F209" s="16" t="str">
        <f>Hoja1!AK204</f>
        <v xml:space="preserve">Femenino  </v>
      </c>
      <c r="G209" s="37">
        <f>Hoja1!L204</f>
        <v>35000</v>
      </c>
      <c r="H209" s="37">
        <v>0</v>
      </c>
      <c r="I209" s="37">
        <f>Hoja1!W204</f>
        <v>1004.5</v>
      </c>
      <c r="J209" s="37">
        <f>Hoja1!X204</f>
        <v>1064</v>
      </c>
      <c r="K209" s="37">
        <v>0</v>
      </c>
      <c r="L209" s="37">
        <v>0</v>
      </c>
      <c r="M209" s="37">
        <v>0</v>
      </c>
      <c r="N209" s="38">
        <f>Hoja1!AD204</f>
        <v>0</v>
      </c>
      <c r="O209" s="37">
        <v>0</v>
      </c>
      <c r="P209" s="39">
        <f>Hoja1!AH204</f>
        <v>2068.5</v>
      </c>
      <c r="Q209" s="39">
        <f>Hoja1!AI204</f>
        <v>32931.5</v>
      </c>
    </row>
    <row r="210" spans="1:17" s="17" customFormat="1" ht="18" customHeight="1">
      <c r="A210" s="15">
        <v>204</v>
      </c>
      <c r="B210" s="16" t="s">
        <v>992</v>
      </c>
      <c r="C210" s="16" t="s">
        <v>998</v>
      </c>
      <c r="D210" s="16" t="s">
        <v>49</v>
      </c>
      <c r="E210" s="16" t="s">
        <v>1932</v>
      </c>
      <c r="F210" s="16" t="str">
        <f>Hoja1!AK205</f>
        <v xml:space="preserve">Femenino  </v>
      </c>
      <c r="G210" s="37">
        <f>Hoja1!L205</f>
        <v>35000</v>
      </c>
      <c r="H210" s="37">
        <v>0</v>
      </c>
      <c r="I210" s="37">
        <f>Hoja1!W205</f>
        <v>1004.5</v>
      </c>
      <c r="J210" s="37">
        <f>Hoja1!X205</f>
        <v>1064</v>
      </c>
      <c r="K210" s="37">
        <v>0</v>
      </c>
      <c r="L210" s="37">
        <v>0</v>
      </c>
      <c r="M210" s="37">
        <v>0</v>
      </c>
      <c r="N210" s="38">
        <f>Hoja1!AD205</f>
        <v>0</v>
      </c>
      <c r="O210" s="37">
        <v>0</v>
      </c>
      <c r="P210" s="39">
        <f>Hoja1!AH205</f>
        <v>2068.5</v>
      </c>
      <c r="Q210" s="39">
        <f>Hoja1!AI205</f>
        <v>32931.5</v>
      </c>
    </row>
    <row r="211" spans="1:17" s="17" customFormat="1" ht="18" customHeight="1">
      <c r="A211" s="15">
        <v>205</v>
      </c>
      <c r="B211" s="16" t="s">
        <v>992</v>
      </c>
      <c r="C211" s="16" t="s">
        <v>1002</v>
      </c>
      <c r="D211" s="16" t="s">
        <v>1006</v>
      </c>
      <c r="E211" s="16" t="s">
        <v>1925</v>
      </c>
      <c r="F211" s="16" t="str">
        <f>Hoja1!AK206</f>
        <v xml:space="preserve">Femenino  </v>
      </c>
      <c r="G211" s="37">
        <f>Hoja1!L206</f>
        <v>65000</v>
      </c>
      <c r="H211" s="37">
        <v>4427.55</v>
      </c>
      <c r="I211" s="37">
        <f>Hoja1!W206</f>
        <v>1865.5</v>
      </c>
      <c r="J211" s="37">
        <f>Hoja1!X206</f>
        <v>1976</v>
      </c>
      <c r="K211" s="37">
        <v>0</v>
      </c>
      <c r="L211" s="37">
        <v>0</v>
      </c>
      <c r="M211" s="37">
        <v>0</v>
      </c>
      <c r="N211" s="38">
        <f>Hoja1!AD206</f>
        <v>0</v>
      </c>
      <c r="O211" s="37">
        <v>0</v>
      </c>
      <c r="P211" s="39">
        <f>Hoja1!AH206</f>
        <v>8269.0499999999993</v>
      </c>
      <c r="Q211" s="39">
        <f>Hoja1!AI206</f>
        <v>56730.95</v>
      </c>
    </row>
    <row r="212" spans="1:17" s="17" customFormat="1" ht="18" customHeight="1">
      <c r="A212" s="18">
        <v>206</v>
      </c>
      <c r="B212" s="16" t="s">
        <v>992</v>
      </c>
      <c r="C212" s="16" t="s">
        <v>1007</v>
      </c>
      <c r="D212" s="16" t="s">
        <v>201</v>
      </c>
      <c r="E212" s="16" t="s">
        <v>1925</v>
      </c>
      <c r="F212" s="16" t="str">
        <f>Hoja1!AK207</f>
        <v xml:space="preserve">Femenino  </v>
      </c>
      <c r="G212" s="37">
        <f>Hoja1!L207</f>
        <v>120000</v>
      </c>
      <c r="H212" s="37">
        <v>16809.939999999999</v>
      </c>
      <c r="I212" s="37">
        <f>Hoja1!W207</f>
        <v>3444</v>
      </c>
      <c r="J212" s="37">
        <f>Hoja1!X207</f>
        <v>3648</v>
      </c>
      <c r="K212" s="37">
        <v>0</v>
      </c>
      <c r="L212" s="37">
        <v>1496.06</v>
      </c>
      <c r="M212" s="37">
        <v>19465.63</v>
      </c>
      <c r="N212" s="38">
        <f>Hoja1!AD207</f>
        <v>0</v>
      </c>
      <c r="O212" s="37">
        <v>0</v>
      </c>
      <c r="P212" s="39">
        <f>Hoja1!AH207</f>
        <v>44863.63</v>
      </c>
      <c r="Q212" s="39">
        <f>Hoja1!AI207</f>
        <v>75136.37</v>
      </c>
    </row>
    <row r="213" spans="1:17" s="17" customFormat="1" ht="18" customHeight="1">
      <c r="A213" s="15">
        <v>207</v>
      </c>
      <c r="B213" s="16" t="s">
        <v>1015</v>
      </c>
      <c r="C213" s="16" t="s">
        <v>1011</v>
      </c>
      <c r="D213" s="16" t="s">
        <v>201</v>
      </c>
      <c r="E213" s="16" t="s">
        <v>1932</v>
      </c>
      <c r="F213" s="16" t="str">
        <f>Hoja1!AK208</f>
        <v xml:space="preserve">Femenino  </v>
      </c>
      <c r="G213" s="37">
        <f>Hoja1!L208</f>
        <v>120000</v>
      </c>
      <c r="H213" s="37">
        <v>16809.939999999999</v>
      </c>
      <c r="I213" s="37">
        <f>Hoja1!W208</f>
        <v>3444</v>
      </c>
      <c r="J213" s="37">
        <f>Hoja1!X208</f>
        <v>3648</v>
      </c>
      <c r="K213" s="37">
        <v>0</v>
      </c>
      <c r="L213" s="37">
        <v>1947.6</v>
      </c>
      <c r="M213" s="37">
        <v>2000</v>
      </c>
      <c r="N213" s="38">
        <f>Hoja1!AD208</f>
        <v>0</v>
      </c>
      <c r="O213" s="37">
        <v>0</v>
      </c>
      <c r="P213" s="39">
        <f>Hoja1!AH208</f>
        <v>27849.54</v>
      </c>
      <c r="Q213" s="39">
        <f>Hoja1!AI208</f>
        <v>92150.46</v>
      </c>
    </row>
    <row r="214" spans="1:17" s="17" customFormat="1" ht="18" customHeight="1">
      <c r="A214" s="15">
        <v>208</v>
      </c>
      <c r="B214" s="16" t="s">
        <v>1015</v>
      </c>
      <c r="C214" s="16" t="s">
        <v>1016</v>
      </c>
      <c r="D214" s="16" t="s">
        <v>139</v>
      </c>
      <c r="E214" s="16" t="s">
        <v>1932</v>
      </c>
      <c r="F214" s="16" t="str">
        <f>Hoja1!AK209</f>
        <v xml:space="preserve">Femenino  </v>
      </c>
      <c r="G214" s="37">
        <f>Hoja1!L209</f>
        <v>36000</v>
      </c>
      <c r="H214" s="37">
        <v>0</v>
      </c>
      <c r="I214" s="37">
        <f>Hoja1!W209</f>
        <v>1033.2</v>
      </c>
      <c r="J214" s="37">
        <f>Hoja1!X209</f>
        <v>1094.4000000000001</v>
      </c>
      <c r="K214" s="37">
        <v>0</v>
      </c>
      <c r="L214" s="37">
        <v>1349.63</v>
      </c>
      <c r="M214" s="37">
        <v>6370.62</v>
      </c>
      <c r="N214" s="38">
        <f>Hoja1!AD209</f>
        <v>0</v>
      </c>
      <c r="O214" s="37">
        <v>0</v>
      </c>
      <c r="P214" s="39">
        <f>Hoja1!AH209</f>
        <v>9847.85</v>
      </c>
      <c r="Q214" s="39">
        <f>Hoja1!AI209</f>
        <v>26152.15</v>
      </c>
    </row>
    <row r="215" spans="1:17" s="17" customFormat="1" ht="18" customHeight="1">
      <c r="A215" s="15">
        <v>209</v>
      </c>
      <c r="B215" s="16" t="s">
        <v>1015</v>
      </c>
      <c r="C215" s="16" t="s">
        <v>1020</v>
      </c>
      <c r="D215" s="16" t="s">
        <v>55</v>
      </c>
      <c r="E215" s="16" t="s">
        <v>1932</v>
      </c>
      <c r="F215" s="16" t="str">
        <f>Hoja1!AK210</f>
        <v xml:space="preserve">Femenino  </v>
      </c>
      <c r="G215" s="37">
        <f>Hoja1!L210</f>
        <v>60000</v>
      </c>
      <c r="H215" s="37">
        <v>2800.47</v>
      </c>
      <c r="I215" s="37">
        <f>Hoja1!W210</f>
        <v>1722</v>
      </c>
      <c r="J215" s="37">
        <f>Hoja1!X210</f>
        <v>1824</v>
      </c>
      <c r="K215" s="37">
        <v>3430.92</v>
      </c>
      <c r="L215" s="37">
        <v>1349.63</v>
      </c>
      <c r="M215" s="37">
        <v>0</v>
      </c>
      <c r="N215" s="38">
        <f>Hoja1!AD210</f>
        <v>0</v>
      </c>
      <c r="O215" s="37">
        <v>0</v>
      </c>
      <c r="P215" s="39">
        <f>Hoja1!AH210</f>
        <v>11127.02</v>
      </c>
      <c r="Q215" s="39">
        <f>Hoja1!AI210</f>
        <v>48872.98</v>
      </c>
    </row>
    <row r="216" spans="1:17" s="17" customFormat="1" ht="18" customHeight="1">
      <c r="A216" s="18">
        <v>210</v>
      </c>
      <c r="B216" s="16" t="s">
        <v>1015</v>
      </c>
      <c r="C216" s="16" t="s">
        <v>1024</v>
      </c>
      <c r="D216" s="16" t="s">
        <v>139</v>
      </c>
      <c r="E216" s="16" t="s">
        <v>1925</v>
      </c>
      <c r="F216" s="16" t="str">
        <f>Hoja1!AK211</f>
        <v xml:space="preserve">Femenino  </v>
      </c>
      <c r="G216" s="37">
        <f>Hoja1!L211</f>
        <v>45000</v>
      </c>
      <c r="H216" s="37">
        <v>891.01</v>
      </c>
      <c r="I216" s="37">
        <f>Hoja1!W211</f>
        <v>1291.5</v>
      </c>
      <c r="J216" s="37">
        <f>Hoja1!X211</f>
        <v>1368</v>
      </c>
      <c r="K216" s="37">
        <v>1715.46</v>
      </c>
      <c r="L216" s="37">
        <v>1496.06</v>
      </c>
      <c r="M216" s="37">
        <v>24919.53</v>
      </c>
      <c r="N216" s="38">
        <f>Hoja1!AD211</f>
        <v>0</v>
      </c>
      <c r="O216" s="37">
        <v>0</v>
      </c>
      <c r="P216" s="39">
        <f>Hoja1!AH211</f>
        <v>31681.56</v>
      </c>
      <c r="Q216" s="39">
        <f>Hoja1!AI211</f>
        <v>13318.44</v>
      </c>
    </row>
    <row r="217" spans="1:17" s="17" customFormat="1" ht="18" customHeight="1">
      <c r="A217" s="15">
        <v>211</v>
      </c>
      <c r="B217" s="16" t="s">
        <v>1032</v>
      </c>
      <c r="C217" s="16" t="s">
        <v>1028</v>
      </c>
      <c r="D217" s="16" t="s">
        <v>830</v>
      </c>
      <c r="E217" s="16" t="s">
        <v>1925</v>
      </c>
      <c r="F217" s="16" t="str">
        <f>Hoja1!AK212</f>
        <v xml:space="preserve">Masculino </v>
      </c>
      <c r="G217" s="37">
        <f>Hoja1!L212</f>
        <v>45000</v>
      </c>
      <c r="H217" s="37">
        <v>1148.33</v>
      </c>
      <c r="I217" s="37">
        <f>Hoja1!W212</f>
        <v>1291.5</v>
      </c>
      <c r="J217" s="37">
        <f>Hoja1!X212</f>
        <v>1368</v>
      </c>
      <c r="K217" s="37">
        <v>0</v>
      </c>
      <c r="L217" s="37">
        <v>0</v>
      </c>
      <c r="M217" s="37">
        <v>0</v>
      </c>
      <c r="N217" s="38">
        <f>Hoja1!AD212</f>
        <v>0</v>
      </c>
      <c r="O217" s="37">
        <v>0</v>
      </c>
      <c r="P217" s="39">
        <f>Hoja1!AH212</f>
        <v>3807.83</v>
      </c>
      <c r="Q217" s="39">
        <f>Hoja1!AI212</f>
        <v>41192.17</v>
      </c>
    </row>
    <row r="218" spans="1:17" s="17" customFormat="1" ht="18" customHeight="1">
      <c r="A218" s="15">
        <v>212</v>
      </c>
      <c r="B218" s="16" t="s">
        <v>1032</v>
      </c>
      <c r="C218" s="16" t="s">
        <v>1033</v>
      </c>
      <c r="D218" s="16" t="s">
        <v>49</v>
      </c>
      <c r="E218" s="16" t="s">
        <v>1925</v>
      </c>
      <c r="F218" s="16" t="str">
        <f>Hoja1!AK213</f>
        <v xml:space="preserve">Femenino  </v>
      </c>
      <c r="G218" s="37">
        <f>Hoja1!L213</f>
        <v>30000</v>
      </c>
      <c r="H218" s="37">
        <v>0</v>
      </c>
      <c r="I218" s="37">
        <f>Hoja1!W213</f>
        <v>861</v>
      </c>
      <c r="J218" s="37">
        <f>Hoja1!X213</f>
        <v>912</v>
      </c>
      <c r="K218" s="37">
        <v>1715.46</v>
      </c>
      <c r="L218" s="37">
        <v>0</v>
      </c>
      <c r="M218" s="37">
        <v>7144.93</v>
      </c>
      <c r="N218" s="38">
        <f>Hoja1!AD213</f>
        <v>0</v>
      </c>
      <c r="O218" s="37">
        <v>0</v>
      </c>
      <c r="P218" s="39">
        <f>Hoja1!AH213</f>
        <v>10633.39</v>
      </c>
      <c r="Q218" s="39">
        <f>Hoja1!AI213</f>
        <v>19366.61</v>
      </c>
    </row>
    <row r="219" spans="1:17" s="17" customFormat="1" ht="18" customHeight="1">
      <c r="A219" s="15">
        <v>213</v>
      </c>
      <c r="B219" s="16" t="s">
        <v>1032</v>
      </c>
      <c r="C219" s="16" t="s">
        <v>1037</v>
      </c>
      <c r="D219" s="16" t="s">
        <v>201</v>
      </c>
      <c r="E219" s="16" t="s">
        <v>1932</v>
      </c>
      <c r="F219" s="16" t="str">
        <f>Hoja1!AK214</f>
        <v xml:space="preserve">Femenino  </v>
      </c>
      <c r="G219" s="37">
        <f>Hoja1!L214</f>
        <v>60000</v>
      </c>
      <c r="H219" s="37">
        <v>3486.65</v>
      </c>
      <c r="I219" s="37">
        <f>Hoja1!W214</f>
        <v>1722</v>
      </c>
      <c r="J219" s="37">
        <f>Hoja1!X214</f>
        <v>1824</v>
      </c>
      <c r="K219" s="37">
        <v>0</v>
      </c>
      <c r="L219" s="37">
        <v>0</v>
      </c>
      <c r="M219" s="37">
        <v>0</v>
      </c>
      <c r="N219" s="38">
        <f>Hoja1!AD214</f>
        <v>0</v>
      </c>
      <c r="O219" s="37">
        <v>0</v>
      </c>
      <c r="P219" s="39">
        <f>Hoja1!AH214</f>
        <v>7032.65</v>
      </c>
      <c r="Q219" s="39">
        <f>Hoja1!AI214</f>
        <v>52967.35</v>
      </c>
    </row>
    <row r="220" spans="1:17" s="17" customFormat="1" ht="18" customHeight="1">
      <c r="A220" s="18">
        <v>214</v>
      </c>
      <c r="B220" s="16" t="s">
        <v>1032</v>
      </c>
      <c r="C220" s="16" t="s">
        <v>1041</v>
      </c>
      <c r="D220" s="16" t="s">
        <v>1045</v>
      </c>
      <c r="E220" s="16" t="s">
        <v>1925</v>
      </c>
      <c r="F220" s="16" t="str">
        <f>Hoja1!AK215</f>
        <v xml:space="preserve">Femenino  </v>
      </c>
      <c r="G220" s="37">
        <f>Hoja1!L215</f>
        <v>43000</v>
      </c>
      <c r="H220" s="37">
        <v>866.06</v>
      </c>
      <c r="I220" s="37">
        <f>Hoja1!W215</f>
        <v>1234.0999999999999</v>
      </c>
      <c r="J220" s="37">
        <f>Hoja1!X215</f>
        <v>1307.2</v>
      </c>
      <c r="K220" s="37">
        <v>0</v>
      </c>
      <c r="L220" s="37">
        <v>0</v>
      </c>
      <c r="M220" s="37">
        <v>3576.77</v>
      </c>
      <c r="N220" s="38">
        <f>Hoja1!AD215</f>
        <v>0</v>
      </c>
      <c r="O220" s="37">
        <v>0</v>
      </c>
      <c r="P220" s="39">
        <f>Hoja1!AH215</f>
        <v>6984.13</v>
      </c>
      <c r="Q220" s="39">
        <f>Hoja1!AI215</f>
        <v>36015.870000000003</v>
      </c>
    </row>
    <row r="221" spans="1:17" s="17" customFormat="1" ht="18" customHeight="1">
      <c r="A221" s="15">
        <v>215</v>
      </c>
      <c r="B221" s="16" t="s">
        <v>1050</v>
      </c>
      <c r="C221" s="16" t="s">
        <v>1046</v>
      </c>
      <c r="D221" s="16" t="s">
        <v>201</v>
      </c>
      <c r="E221" s="16" t="s">
        <v>1925</v>
      </c>
      <c r="F221" s="16" t="str">
        <f>Hoja1!AK216</f>
        <v xml:space="preserve">Masculino </v>
      </c>
      <c r="G221" s="37">
        <f>Hoja1!L216</f>
        <v>120000</v>
      </c>
      <c r="H221" s="37">
        <v>16809.939999999999</v>
      </c>
      <c r="I221" s="37">
        <f>Hoja1!W216</f>
        <v>3444</v>
      </c>
      <c r="J221" s="37">
        <f>Hoja1!X216</f>
        <v>3648</v>
      </c>
      <c r="K221" s="37">
        <v>0</v>
      </c>
      <c r="L221" s="37">
        <v>0</v>
      </c>
      <c r="M221" s="37">
        <v>17432.53</v>
      </c>
      <c r="N221" s="38">
        <f>Hoja1!AD216</f>
        <v>3619</v>
      </c>
      <c r="O221" s="37">
        <v>100</v>
      </c>
      <c r="P221" s="39">
        <f>Hoja1!AH216</f>
        <v>45053.47</v>
      </c>
      <c r="Q221" s="39">
        <f>Hoja1!AI216</f>
        <v>74946.53</v>
      </c>
    </row>
    <row r="222" spans="1:17" s="17" customFormat="1" ht="18" customHeight="1">
      <c r="A222" s="15">
        <v>216</v>
      </c>
      <c r="B222" s="16" t="s">
        <v>1050</v>
      </c>
      <c r="C222" s="16" t="s">
        <v>1051</v>
      </c>
      <c r="D222" s="16" t="s">
        <v>1055</v>
      </c>
      <c r="E222" s="16" t="s">
        <v>1925</v>
      </c>
      <c r="F222" s="16" t="str">
        <f>Hoja1!AK217</f>
        <v xml:space="preserve">Masculino </v>
      </c>
      <c r="G222" s="37">
        <f>Hoja1!L217</f>
        <v>60000</v>
      </c>
      <c r="H222" s="37">
        <v>3486.65</v>
      </c>
      <c r="I222" s="37">
        <f>Hoja1!W217</f>
        <v>1722</v>
      </c>
      <c r="J222" s="37">
        <f>Hoja1!X217</f>
        <v>1824</v>
      </c>
      <c r="K222" s="37">
        <v>0</v>
      </c>
      <c r="L222" s="37">
        <v>0</v>
      </c>
      <c r="M222" s="37">
        <v>0</v>
      </c>
      <c r="N222" s="38">
        <f>Hoja1!AD217</f>
        <v>0</v>
      </c>
      <c r="O222" s="37">
        <v>0</v>
      </c>
      <c r="P222" s="39">
        <f>Hoja1!AH217</f>
        <v>7032.65</v>
      </c>
      <c r="Q222" s="39">
        <f>Hoja1!AI217</f>
        <v>52967.35</v>
      </c>
    </row>
    <row r="223" spans="1:17" s="17" customFormat="1" ht="18" customHeight="1">
      <c r="A223" s="15">
        <v>217</v>
      </c>
      <c r="B223" s="16" t="s">
        <v>1060</v>
      </c>
      <c r="C223" s="16" t="s">
        <v>1056</v>
      </c>
      <c r="D223" s="16" t="s">
        <v>49</v>
      </c>
      <c r="E223" s="16" t="s">
        <v>1932</v>
      </c>
      <c r="F223" s="16" t="str">
        <f>Hoja1!AK218</f>
        <v xml:space="preserve">Femenino  </v>
      </c>
      <c r="G223" s="37">
        <f>Hoja1!L218</f>
        <v>35000</v>
      </c>
      <c r="H223" s="37">
        <v>0</v>
      </c>
      <c r="I223" s="37">
        <f>Hoja1!W218</f>
        <v>1004.5</v>
      </c>
      <c r="J223" s="37">
        <f>Hoja1!X218</f>
        <v>1064</v>
      </c>
      <c r="K223" s="37">
        <v>0</v>
      </c>
      <c r="L223" s="37">
        <v>0</v>
      </c>
      <c r="M223" s="37">
        <v>0</v>
      </c>
      <c r="N223" s="38">
        <f>Hoja1!AD218</f>
        <v>0</v>
      </c>
      <c r="O223" s="37">
        <v>0</v>
      </c>
      <c r="P223" s="39">
        <f>Hoja1!AH218</f>
        <v>2068.5</v>
      </c>
      <c r="Q223" s="39">
        <f>Hoja1!AI218</f>
        <v>32931.5</v>
      </c>
    </row>
    <row r="224" spans="1:17" s="17" customFormat="1" ht="18" customHeight="1">
      <c r="A224" s="18">
        <v>218</v>
      </c>
      <c r="B224" s="16" t="s">
        <v>1060</v>
      </c>
      <c r="C224" s="16" t="s">
        <v>1061</v>
      </c>
      <c r="D224" s="16" t="s">
        <v>360</v>
      </c>
      <c r="E224" s="16" t="s">
        <v>1932</v>
      </c>
      <c r="F224" s="16" t="str">
        <f>Hoja1!AK219</f>
        <v xml:space="preserve">Masculino </v>
      </c>
      <c r="G224" s="37">
        <f>Hoja1!L219</f>
        <v>150000</v>
      </c>
      <c r="H224" s="37">
        <v>23866.69</v>
      </c>
      <c r="I224" s="37">
        <f>Hoja1!W219</f>
        <v>4305</v>
      </c>
      <c r="J224" s="37">
        <f>Hoja1!X219</f>
        <v>4560</v>
      </c>
      <c r="K224" s="37">
        <v>0</v>
      </c>
      <c r="L224" s="37">
        <v>0</v>
      </c>
      <c r="M224" s="37">
        <v>13000</v>
      </c>
      <c r="N224" s="38">
        <f>Hoja1!AD219</f>
        <v>0</v>
      </c>
      <c r="O224" s="37">
        <v>100</v>
      </c>
      <c r="P224" s="39">
        <f>Hoja1!AH219</f>
        <v>45831.69</v>
      </c>
      <c r="Q224" s="39">
        <f>Hoja1!AI219</f>
        <v>104168.31</v>
      </c>
    </row>
    <row r="225" spans="1:17" s="17" customFormat="1" ht="18" customHeight="1">
      <c r="A225" s="15">
        <v>219</v>
      </c>
      <c r="B225" s="16" t="s">
        <v>1060</v>
      </c>
      <c r="C225" s="16" t="s">
        <v>1065</v>
      </c>
      <c r="D225" s="16" t="s">
        <v>139</v>
      </c>
      <c r="E225" s="16" t="s">
        <v>1932</v>
      </c>
      <c r="F225" s="16" t="str">
        <f>Hoja1!AK220</f>
        <v xml:space="preserve">Femenino  </v>
      </c>
      <c r="G225" s="37">
        <f>Hoja1!L220</f>
        <v>40000</v>
      </c>
      <c r="H225" s="37">
        <v>442.65</v>
      </c>
      <c r="I225" s="37">
        <f>Hoja1!W220</f>
        <v>1148</v>
      </c>
      <c r="J225" s="37">
        <f>Hoja1!X220</f>
        <v>1216</v>
      </c>
      <c r="K225" s="37">
        <v>0</v>
      </c>
      <c r="L225" s="37">
        <v>0</v>
      </c>
      <c r="M225" s="37">
        <v>0</v>
      </c>
      <c r="N225" s="38">
        <f>Hoja1!AD220</f>
        <v>0</v>
      </c>
      <c r="O225" s="37">
        <v>0</v>
      </c>
      <c r="P225" s="39">
        <f>Hoja1!AH220</f>
        <v>2806.65</v>
      </c>
      <c r="Q225" s="39">
        <f>Hoja1!AI220</f>
        <v>37193.35</v>
      </c>
    </row>
    <row r="226" spans="1:17" s="17" customFormat="1" ht="18" customHeight="1">
      <c r="A226" s="15">
        <v>220</v>
      </c>
      <c r="B226" s="16" t="s">
        <v>1060</v>
      </c>
      <c r="C226" s="16" t="s">
        <v>1069</v>
      </c>
      <c r="D226" s="16" t="s">
        <v>1072</v>
      </c>
      <c r="E226" s="16" t="s">
        <v>1932</v>
      </c>
      <c r="F226" s="16" t="str">
        <f>Hoja1!AK221</f>
        <v xml:space="preserve">Femenino  </v>
      </c>
      <c r="G226" s="37">
        <f>Hoja1!L221</f>
        <v>60000</v>
      </c>
      <c r="H226" s="37">
        <v>3486.65</v>
      </c>
      <c r="I226" s="37">
        <f>Hoja1!W221</f>
        <v>1722</v>
      </c>
      <c r="J226" s="37">
        <f>Hoja1!X221</f>
        <v>1824</v>
      </c>
      <c r="K226" s="37">
        <v>0</v>
      </c>
      <c r="L226" s="37">
        <v>0</v>
      </c>
      <c r="M226" s="37">
        <v>0</v>
      </c>
      <c r="N226" s="38">
        <f>Hoja1!AD221</f>
        <v>0</v>
      </c>
      <c r="O226" s="37">
        <v>0</v>
      </c>
      <c r="P226" s="39">
        <f>Hoja1!AH221</f>
        <v>7032.65</v>
      </c>
      <c r="Q226" s="39">
        <f>Hoja1!AI221</f>
        <v>52967.35</v>
      </c>
    </row>
    <row r="227" spans="1:17" s="17" customFormat="1" ht="18" customHeight="1">
      <c r="A227" s="15">
        <v>221</v>
      </c>
      <c r="B227" s="16" t="s">
        <v>1060</v>
      </c>
      <c r="C227" s="16" t="s">
        <v>1073</v>
      </c>
      <c r="D227" s="16" t="s">
        <v>49</v>
      </c>
      <c r="E227" s="16" t="s">
        <v>1932</v>
      </c>
      <c r="F227" s="16" t="str">
        <f>Hoja1!AK222</f>
        <v xml:space="preserve">Femenino  </v>
      </c>
      <c r="G227" s="37">
        <f>Hoja1!L222</f>
        <v>35000</v>
      </c>
      <c r="H227" s="37">
        <v>0</v>
      </c>
      <c r="I227" s="37">
        <f>Hoja1!W222</f>
        <v>1004.5</v>
      </c>
      <c r="J227" s="37">
        <f>Hoja1!X222</f>
        <v>1064</v>
      </c>
      <c r="K227" s="37">
        <v>1715.46</v>
      </c>
      <c r="L227" s="37">
        <v>0</v>
      </c>
      <c r="M227" s="37">
        <v>0</v>
      </c>
      <c r="N227" s="38">
        <f>Hoja1!AD222</f>
        <v>0</v>
      </c>
      <c r="O227" s="37">
        <v>0</v>
      </c>
      <c r="P227" s="39">
        <f>Hoja1!AH222</f>
        <v>3783.96</v>
      </c>
      <c r="Q227" s="39">
        <f>Hoja1!AI222</f>
        <v>31216.04</v>
      </c>
    </row>
    <row r="228" spans="1:17" s="17" customFormat="1" ht="18" customHeight="1">
      <c r="A228" s="18">
        <v>222</v>
      </c>
      <c r="B228" s="16" t="s">
        <v>1060</v>
      </c>
      <c r="C228" s="16" t="s">
        <v>1077</v>
      </c>
      <c r="D228" s="16" t="s">
        <v>49</v>
      </c>
      <c r="E228" s="16" t="s">
        <v>1932</v>
      </c>
      <c r="F228" s="16" t="str">
        <f>Hoja1!AK223</f>
        <v xml:space="preserve">Femenino  </v>
      </c>
      <c r="G228" s="37">
        <f>Hoja1!L223</f>
        <v>35000</v>
      </c>
      <c r="H228" s="37">
        <v>0</v>
      </c>
      <c r="I228" s="37">
        <f>Hoja1!W223</f>
        <v>1004.5</v>
      </c>
      <c r="J228" s="37">
        <f>Hoja1!X223</f>
        <v>1064</v>
      </c>
      <c r="K228" s="37">
        <v>0</v>
      </c>
      <c r="L228" s="37">
        <v>0</v>
      </c>
      <c r="M228" s="37">
        <v>0</v>
      </c>
      <c r="N228" s="38">
        <f>Hoja1!AD223</f>
        <v>0</v>
      </c>
      <c r="O228" s="37">
        <v>0</v>
      </c>
      <c r="P228" s="39">
        <f>Hoja1!AH223</f>
        <v>2068.5</v>
      </c>
      <c r="Q228" s="39">
        <f>Hoja1!AI223</f>
        <v>32931.5</v>
      </c>
    </row>
    <row r="229" spans="1:17" s="17" customFormat="1" ht="18" customHeight="1">
      <c r="A229" s="15">
        <v>223</v>
      </c>
      <c r="B229" s="16" t="s">
        <v>1060</v>
      </c>
      <c r="C229" s="16" t="s">
        <v>1081</v>
      </c>
      <c r="D229" s="16" t="s">
        <v>49</v>
      </c>
      <c r="E229" s="16" t="s">
        <v>1932</v>
      </c>
      <c r="F229" s="16" t="str">
        <f>Hoja1!AK224</f>
        <v xml:space="preserve">Femenino  </v>
      </c>
      <c r="G229" s="37">
        <f>Hoja1!L224</f>
        <v>30000</v>
      </c>
      <c r="H229" s="37">
        <v>0</v>
      </c>
      <c r="I229" s="37">
        <f>Hoja1!W224</f>
        <v>861</v>
      </c>
      <c r="J229" s="37">
        <f>Hoja1!X224</f>
        <v>912</v>
      </c>
      <c r="K229" s="37">
        <v>0</v>
      </c>
      <c r="L229" s="37">
        <v>0</v>
      </c>
      <c r="M229" s="37">
        <v>0</v>
      </c>
      <c r="N229" s="38">
        <f>Hoja1!AD224</f>
        <v>0</v>
      </c>
      <c r="O229" s="37">
        <v>0</v>
      </c>
      <c r="P229" s="39">
        <f>Hoja1!AH224</f>
        <v>1773</v>
      </c>
      <c r="Q229" s="39">
        <f>Hoja1!AI224</f>
        <v>28227</v>
      </c>
    </row>
    <row r="230" spans="1:17" s="17" customFormat="1" ht="18" customHeight="1">
      <c r="A230" s="15">
        <v>224</v>
      </c>
      <c r="B230" s="16" t="s">
        <v>1060</v>
      </c>
      <c r="C230" s="16" t="s">
        <v>1086</v>
      </c>
      <c r="D230" s="16" t="s">
        <v>55</v>
      </c>
      <c r="E230" s="16" t="s">
        <v>1932</v>
      </c>
      <c r="F230" s="16" t="str">
        <f>Hoja1!AK225</f>
        <v xml:space="preserve">Femenino  </v>
      </c>
      <c r="G230" s="37">
        <f>Hoja1!L225</f>
        <v>50000</v>
      </c>
      <c r="H230" s="37">
        <v>1854</v>
      </c>
      <c r="I230" s="37">
        <f>Hoja1!W225</f>
        <v>1435</v>
      </c>
      <c r="J230" s="37">
        <f>Hoja1!X225</f>
        <v>1520</v>
      </c>
      <c r="K230" s="37">
        <v>0</v>
      </c>
      <c r="L230" s="37">
        <v>0</v>
      </c>
      <c r="M230" s="37">
        <v>14666.71</v>
      </c>
      <c r="N230" s="38">
        <f>Hoja1!AD225</f>
        <v>0</v>
      </c>
      <c r="O230" s="37">
        <v>100</v>
      </c>
      <c r="P230" s="39">
        <f>Hoja1!AH225</f>
        <v>19575.71</v>
      </c>
      <c r="Q230" s="39">
        <f>Hoja1!AI225</f>
        <v>30424.29</v>
      </c>
    </row>
    <row r="231" spans="1:17" s="17" customFormat="1" ht="18" customHeight="1">
      <c r="A231" s="15">
        <v>225</v>
      </c>
      <c r="B231" s="16" t="s">
        <v>1060</v>
      </c>
      <c r="C231" s="16" t="s">
        <v>1090</v>
      </c>
      <c r="D231" s="16" t="s">
        <v>49</v>
      </c>
      <c r="E231" s="16" t="s">
        <v>1932</v>
      </c>
      <c r="F231" s="16" t="str">
        <f>Hoja1!AK226</f>
        <v xml:space="preserve">Femenino  </v>
      </c>
      <c r="G231" s="37">
        <f>Hoja1!L226</f>
        <v>26000</v>
      </c>
      <c r="H231" s="37">
        <v>0</v>
      </c>
      <c r="I231" s="37">
        <f>Hoja1!W226</f>
        <v>746.2</v>
      </c>
      <c r="J231" s="37">
        <f>Hoja1!X226</f>
        <v>790.4</v>
      </c>
      <c r="K231" s="37">
        <v>0</v>
      </c>
      <c r="L231" s="37">
        <v>0</v>
      </c>
      <c r="M231" s="37">
        <v>0</v>
      </c>
      <c r="N231" s="38">
        <f>Hoja1!AD226</f>
        <v>0</v>
      </c>
      <c r="O231" s="37">
        <v>0</v>
      </c>
      <c r="P231" s="39">
        <f>Hoja1!AH226</f>
        <v>1536.6</v>
      </c>
      <c r="Q231" s="39">
        <f>Hoja1!AI226</f>
        <v>24463.4</v>
      </c>
    </row>
    <row r="232" spans="1:17" s="17" customFormat="1" ht="18" customHeight="1">
      <c r="A232" s="18">
        <v>226</v>
      </c>
      <c r="B232" s="16" t="s">
        <v>1098</v>
      </c>
      <c r="C232" s="16" t="s">
        <v>1094</v>
      </c>
      <c r="D232" s="16" t="s">
        <v>1099</v>
      </c>
      <c r="E232" s="16" t="s">
        <v>1932</v>
      </c>
      <c r="F232" s="16" t="str">
        <f>Hoja1!AK227</f>
        <v xml:space="preserve">Masculino </v>
      </c>
      <c r="G232" s="37">
        <f>Hoja1!L227</f>
        <v>15000</v>
      </c>
      <c r="H232" s="37">
        <v>0</v>
      </c>
      <c r="I232" s="37">
        <f>Hoja1!W227</f>
        <v>430.5</v>
      </c>
      <c r="J232" s="37">
        <f>Hoja1!X227</f>
        <v>456</v>
      </c>
      <c r="K232" s="37">
        <v>0</v>
      </c>
      <c r="L232" s="37">
        <v>0</v>
      </c>
      <c r="M232" s="37">
        <v>0</v>
      </c>
      <c r="N232" s="38">
        <f>Hoja1!AD227</f>
        <v>0</v>
      </c>
      <c r="O232" s="37">
        <v>0</v>
      </c>
      <c r="P232" s="39">
        <f>Hoja1!AH227</f>
        <v>886.5</v>
      </c>
      <c r="Q232" s="39">
        <f>Hoja1!AI227</f>
        <v>14113.5</v>
      </c>
    </row>
    <row r="233" spans="1:17" s="17" customFormat="1" ht="18" customHeight="1">
      <c r="A233" s="15">
        <v>227</v>
      </c>
      <c r="B233" s="16" t="s">
        <v>1098</v>
      </c>
      <c r="C233" s="16" t="s">
        <v>1100</v>
      </c>
      <c r="D233" s="16" t="s">
        <v>1099</v>
      </c>
      <c r="E233" s="16" t="s">
        <v>1932</v>
      </c>
      <c r="F233" s="16" t="str">
        <f>Hoja1!AK228</f>
        <v xml:space="preserve">Masculino </v>
      </c>
      <c r="G233" s="37">
        <f>Hoja1!L228</f>
        <v>12000</v>
      </c>
      <c r="H233" s="37">
        <v>0</v>
      </c>
      <c r="I233" s="37">
        <f>Hoja1!W228</f>
        <v>344.4</v>
      </c>
      <c r="J233" s="37">
        <f>Hoja1!X228</f>
        <v>364.8</v>
      </c>
      <c r="K233" s="37">
        <v>0</v>
      </c>
      <c r="L233" s="37">
        <v>0</v>
      </c>
      <c r="M233" s="37">
        <v>0</v>
      </c>
      <c r="N233" s="38">
        <f>Hoja1!AD228</f>
        <v>0</v>
      </c>
      <c r="O233" s="37">
        <v>0</v>
      </c>
      <c r="P233" s="39">
        <f>Hoja1!AH228</f>
        <v>709.2</v>
      </c>
      <c r="Q233" s="39">
        <f>Hoja1!AI228</f>
        <v>11290.8</v>
      </c>
    </row>
    <row r="234" spans="1:17" s="17" customFormat="1" ht="18" customHeight="1">
      <c r="A234" s="15">
        <v>228</v>
      </c>
      <c r="B234" s="16" t="s">
        <v>1108</v>
      </c>
      <c r="C234" s="16" t="s">
        <v>1104</v>
      </c>
      <c r="D234" s="16" t="s">
        <v>1109</v>
      </c>
      <c r="E234" s="16" t="s">
        <v>1932</v>
      </c>
      <c r="F234" s="16" t="str">
        <f>Hoja1!AK229</f>
        <v xml:space="preserve">Masculino </v>
      </c>
      <c r="G234" s="37">
        <f>Hoja1!L229</f>
        <v>23500</v>
      </c>
      <c r="H234" s="37">
        <v>0</v>
      </c>
      <c r="I234" s="37">
        <f>Hoja1!W229</f>
        <v>674.45</v>
      </c>
      <c r="J234" s="37">
        <f>Hoja1!X229</f>
        <v>714.4</v>
      </c>
      <c r="K234" s="37">
        <v>0</v>
      </c>
      <c r="L234" s="37">
        <v>0</v>
      </c>
      <c r="M234" s="37">
        <v>4200.03</v>
      </c>
      <c r="N234" s="38">
        <f>Hoja1!AD229</f>
        <v>0</v>
      </c>
      <c r="O234" s="37">
        <v>0</v>
      </c>
      <c r="P234" s="39">
        <f>Hoja1!AH229</f>
        <v>5588.88</v>
      </c>
      <c r="Q234" s="39">
        <f>Hoja1!AI229</f>
        <v>17911.12</v>
      </c>
    </row>
    <row r="235" spans="1:17" s="17" customFormat="1" ht="18" customHeight="1">
      <c r="A235" s="15">
        <v>229</v>
      </c>
      <c r="B235" s="16" t="s">
        <v>1108</v>
      </c>
      <c r="C235" s="16" t="s">
        <v>1110</v>
      </c>
      <c r="D235" s="16" t="s">
        <v>1113</v>
      </c>
      <c r="E235" s="16" t="s">
        <v>1932</v>
      </c>
      <c r="F235" s="16" t="str">
        <f>Hoja1!AK230</f>
        <v xml:space="preserve">Femenino  </v>
      </c>
      <c r="G235" s="37">
        <f>Hoja1!L230</f>
        <v>22000</v>
      </c>
      <c r="H235" s="37">
        <v>0</v>
      </c>
      <c r="I235" s="37">
        <f>Hoja1!W230</f>
        <v>631.4</v>
      </c>
      <c r="J235" s="37">
        <f>Hoja1!X230</f>
        <v>668.8</v>
      </c>
      <c r="K235" s="37">
        <v>0</v>
      </c>
      <c r="L235" s="37">
        <v>0</v>
      </c>
      <c r="M235" s="37">
        <v>0</v>
      </c>
      <c r="N235" s="38">
        <f>Hoja1!AD230</f>
        <v>0</v>
      </c>
      <c r="O235" s="37">
        <v>0</v>
      </c>
      <c r="P235" s="39">
        <f>Hoja1!AH230</f>
        <v>1300.2</v>
      </c>
      <c r="Q235" s="39">
        <f>Hoja1!AI230</f>
        <v>20699.8</v>
      </c>
    </row>
    <row r="236" spans="1:17" s="17" customFormat="1" ht="18" customHeight="1">
      <c r="A236" s="18">
        <v>230</v>
      </c>
      <c r="B236" s="16" t="s">
        <v>1108</v>
      </c>
      <c r="C236" s="16" t="s">
        <v>1114</v>
      </c>
      <c r="D236" s="16" t="s">
        <v>1113</v>
      </c>
      <c r="E236" s="16" t="s">
        <v>1932</v>
      </c>
      <c r="F236" s="16" t="str">
        <f>Hoja1!AK231</f>
        <v xml:space="preserve">Femenino  </v>
      </c>
      <c r="G236" s="37">
        <f>Hoja1!L231</f>
        <v>22000</v>
      </c>
      <c r="H236" s="37">
        <v>0</v>
      </c>
      <c r="I236" s="37">
        <f>Hoja1!W231</f>
        <v>631.4</v>
      </c>
      <c r="J236" s="37">
        <f>Hoja1!X231</f>
        <v>668.8</v>
      </c>
      <c r="K236" s="37">
        <v>0</v>
      </c>
      <c r="L236" s="37">
        <v>0</v>
      </c>
      <c r="M236" s="37">
        <v>7770.58</v>
      </c>
      <c r="N236" s="38">
        <f>Hoja1!AD231</f>
        <v>0</v>
      </c>
      <c r="O236" s="37">
        <v>0</v>
      </c>
      <c r="P236" s="39">
        <f>Hoja1!AH231</f>
        <v>9070.7800000000007</v>
      </c>
      <c r="Q236" s="39">
        <f>Hoja1!AI231</f>
        <v>12929.22</v>
      </c>
    </row>
    <row r="237" spans="1:17" s="17" customFormat="1" ht="18" customHeight="1">
      <c r="A237" s="15">
        <v>231</v>
      </c>
      <c r="B237" s="16" t="s">
        <v>1108</v>
      </c>
      <c r="C237" s="16" t="s">
        <v>1118</v>
      </c>
      <c r="D237" s="16" t="s">
        <v>1113</v>
      </c>
      <c r="E237" s="16" t="s">
        <v>1932</v>
      </c>
      <c r="F237" s="16" t="str">
        <f>Hoja1!AK232</f>
        <v xml:space="preserve">Femenino  </v>
      </c>
      <c r="G237" s="37">
        <f>Hoja1!L232</f>
        <v>20000</v>
      </c>
      <c r="H237" s="37">
        <v>0</v>
      </c>
      <c r="I237" s="37">
        <f>Hoja1!W232</f>
        <v>574</v>
      </c>
      <c r="J237" s="37">
        <f>Hoja1!X232</f>
        <v>608</v>
      </c>
      <c r="K237" s="37">
        <v>0</v>
      </c>
      <c r="L237" s="37">
        <v>0</v>
      </c>
      <c r="M237" s="37">
        <v>9419.9</v>
      </c>
      <c r="N237" s="38">
        <f>Hoja1!AD232</f>
        <v>0</v>
      </c>
      <c r="O237" s="37">
        <v>0</v>
      </c>
      <c r="P237" s="39">
        <f>Hoja1!AH232</f>
        <v>10601.9</v>
      </c>
      <c r="Q237" s="39">
        <f>Hoja1!AI232</f>
        <v>9398.1</v>
      </c>
    </row>
    <row r="238" spans="1:17" s="17" customFormat="1" ht="18" customHeight="1">
      <c r="A238" s="15">
        <v>232</v>
      </c>
      <c r="B238" s="16" t="s">
        <v>1108</v>
      </c>
      <c r="C238" s="16" t="s">
        <v>1122</v>
      </c>
      <c r="D238" s="16" t="s">
        <v>1113</v>
      </c>
      <c r="E238" s="16" t="s">
        <v>1932</v>
      </c>
      <c r="F238" s="16" t="str">
        <f>Hoja1!AK233</f>
        <v xml:space="preserve">Femenino  </v>
      </c>
      <c r="G238" s="37">
        <f>Hoja1!L233</f>
        <v>21000</v>
      </c>
      <c r="H238" s="37">
        <v>0</v>
      </c>
      <c r="I238" s="37">
        <f>Hoja1!W233</f>
        <v>602.70000000000005</v>
      </c>
      <c r="J238" s="37">
        <f>Hoja1!X233</f>
        <v>638.4</v>
      </c>
      <c r="K238" s="37">
        <v>0</v>
      </c>
      <c r="L238" s="37">
        <v>0</v>
      </c>
      <c r="M238" s="37">
        <v>12475.04</v>
      </c>
      <c r="N238" s="38">
        <f>Hoja1!AD233</f>
        <v>0</v>
      </c>
      <c r="O238" s="37">
        <v>0</v>
      </c>
      <c r="P238" s="39">
        <f>Hoja1!AH233</f>
        <v>13716.14</v>
      </c>
      <c r="Q238" s="39">
        <f>Hoja1!AI233</f>
        <v>7283.86</v>
      </c>
    </row>
    <row r="239" spans="1:17" s="17" customFormat="1" ht="18" customHeight="1">
      <c r="A239" s="15">
        <v>233</v>
      </c>
      <c r="B239" s="16" t="s">
        <v>1108</v>
      </c>
      <c r="C239" s="16" t="s">
        <v>1126</v>
      </c>
      <c r="D239" s="16" t="s">
        <v>1130</v>
      </c>
      <c r="E239" s="16" t="s">
        <v>1932</v>
      </c>
      <c r="F239" s="16" t="str">
        <f>Hoja1!AK234</f>
        <v xml:space="preserve">Masculino </v>
      </c>
      <c r="G239" s="37">
        <f>Hoja1!L234</f>
        <v>25000</v>
      </c>
      <c r="H239" s="37">
        <v>0</v>
      </c>
      <c r="I239" s="37">
        <f>Hoja1!W234</f>
        <v>717.5</v>
      </c>
      <c r="J239" s="37">
        <f>Hoja1!X234</f>
        <v>760</v>
      </c>
      <c r="K239" s="37">
        <v>0</v>
      </c>
      <c r="L239" s="37">
        <v>0</v>
      </c>
      <c r="M239" s="37">
        <v>0</v>
      </c>
      <c r="N239" s="38">
        <f>Hoja1!AD234</f>
        <v>0</v>
      </c>
      <c r="O239" s="37">
        <v>0</v>
      </c>
      <c r="P239" s="39">
        <f>Hoja1!AH234</f>
        <v>1477.5</v>
      </c>
      <c r="Q239" s="39">
        <f>Hoja1!AI234</f>
        <v>23522.5</v>
      </c>
    </row>
    <row r="240" spans="1:17" s="17" customFormat="1" ht="18" customHeight="1">
      <c r="A240" s="18">
        <v>234</v>
      </c>
      <c r="B240" s="16" t="s">
        <v>1108</v>
      </c>
      <c r="C240" s="16" t="s">
        <v>1131</v>
      </c>
      <c r="D240" s="16" t="s">
        <v>1113</v>
      </c>
      <c r="E240" s="16" t="s">
        <v>1932</v>
      </c>
      <c r="F240" s="16" t="str">
        <f>Hoja1!AK235</f>
        <v xml:space="preserve">Femenino  </v>
      </c>
      <c r="G240" s="37">
        <f>Hoja1!L235</f>
        <v>20000</v>
      </c>
      <c r="H240" s="37">
        <v>0</v>
      </c>
      <c r="I240" s="37">
        <f>Hoja1!W235</f>
        <v>574</v>
      </c>
      <c r="J240" s="37">
        <f>Hoja1!X235</f>
        <v>608</v>
      </c>
      <c r="K240" s="37">
        <v>0</v>
      </c>
      <c r="L240" s="37">
        <v>0</v>
      </c>
      <c r="M240" s="37">
        <v>0</v>
      </c>
      <c r="N240" s="38">
        <f>Hoja1!AD235</f>
        <v>0</v>
      </c>
      <c r="O240" s="37">
        <v>0</v>
      </c>
      <c r="P240" s="39">
        <f>Hoja1!AH235</f>
        <v>1182</v>
      </c>
      <c r="Q240" s="39">
        <f>Hoja1!AI235</f>
        <v>18818</v>
      </c>
    </row>
    <row r="241" spans="1:17" s="17" customFormat="1" ht="18" customHeight="1">
      <c r="A241" s="15">
        <v>235</v>
      </c>
      <c r="B241" s="16" t="s">
        <v>1108</v>
      </c>
      <c r="C241" s="16" t="s">
        <v>1135</v>
      </c>
      <c r="D241" s="16" t="s">
        <v>1139</v>
      </c>
      <c r="E241" s="16" t="s">
        <v>1932</v>
      </c>
      <c r="F241" s="16" t="str">
        <f>Hoja1!AK236</f>
        <v xml:space="preserve">Masculino </v>
      </c>
      <c r="G241" s="37">
        <f>Hoja1!L236</f>
        <v>40000</v>
      </c>
      <c r="H241" s="37">
        <v>442.65</v>
      </c>
      <c r="I241" s="37">
        <f>Hoja1!W236</f>
        <v>1148</v>
      </c>
      <c r="J241" s="37">
        <f>Hoja1!X236</f>
        <v>1216</v>
      </c>
      <c r="K241" s="37">
        <v>0</v>
      </c>
      <c r="L241" s="37">
        <v>0</v>
      </c>
      <c r="M241" s="37">
        <v>13666.71</v>
      </c>
      <c r="N241" s="38">
        <f>Hoja1!AD236</f>
        <v>0</v>
      </c>
      <c r="O241" s="37">
        <v>100</v>
      </c>
      <c r="P241" s="39">
        <f>Hoja1!AH236</f>
        <v>16573.36</v>
      </c>
      <c r="Q241" s="39">
        <f>Hoja1!AI236</f>
        <v>23426.639999999999</v>
      </c>
    </row>
    <row r="242" spans="1:17" s="17" customFormat="1" ht="18" customHeight="1">
      <c r="A242" s="15">
        <v>236</v>
      </c>
      <c r="B242" s="16" t="s">
        <v>1108</v>
      </c>
      <c r="C242" s="16" t="s">
        <v>1140</v>
      </c>
      <c r="D242" s="16" t="s">
        <v>1113</v>
      </c>
      <c r="E242" s="16" t="s">
        <v>1932</v>
      </c>
      <c r="F242" s="16" t="str">
        <f>Hoja1!AK237</f>
        <v xml:space="preserve">Femenino  </v>
      </c>
      <c r="G242" s="37">
        <f>Hoja1!L237</f>
        <v>25000</v>
      </c>
      <c r="H242" s="37">
        <v>0</v>
      </c>
      <c r="I242" s="37">
        <f>Hoja1!W237</f>
        <v>717.5</v>
      </c>
      <c r="J242" s="37">
        <f>Hoja1!X237</f>
        <v>760</v>
      </c>
      <c r="K242" s="37">
        <v>1715.46</v>
      </c>
      <c r="L242" s="37">
        <v>0</v>
      </c>
      <c r="M242" s="37">
        <v>2053</v>
      </c>
      <c r="N242" s="38">
        <f>Hoja1!AD237</f>
        <v>0</v>
      </c>
      <c r="O242" s="37">
        <v>0</v>
      </c>
      <c r="P242" s="39">
        <f>Hoja1!AH237</f>
        <v>5245.96</v>
      </c>
      <c r="Q242" s="39">
        <f>Hoja1!AI237</f>
        <v>19754.04</v>
      </c>
    </row>
    <row r="243" spans="1:17" s="17" customFormat="1" ht="18" customHeight="1">
      <c r="A243" s="15">
        <v>237</v>
      </c>
      <c r="B243" s="16" t="s">
        <v>1108</v>
      </c>
      <c r="C243" s="16" t="s">
        <v>1144</v>
      </c>
      <c r="D243" s="16" t="s">
        <v>1113</v>
      </c>
      <c r="E243" s="16" t="s">
        <v>1932</v>
      </c>
      <c r="F243" s="16" t="str">
        <f>Hoja1!AK238</f>
        <v xml:space="preserve">Femenino  </v>
      </c>
      <c r="G243" s="37">
        <f>Hoja1!L238</f>
        <v>20000</v>
      </c>
      <c r="H243" s="37">
        <v>0</v>
      </c>
      <c r="I243" s="37">
        <f>Hoja1!W238</f>
        <v>574</v>
      </c>
      <c r="J243" s="37">
        <f>Hoja1!X238</f>
        <v>608</v>
      </c>
      <c r="K243" s="37">
        <v>0</v>
      </c>
      <c r="L243" s="37">
        <v>0</v>
      </c>
      <c r="M243" s="37">
        <v>0</v>
      </c>
      <c r="N243" s="38">
        <f>Hoja1!AD238</f>
        <v>0</v>
      </c>
      <c r="O243" s="37">
        <v>0</v>
      </c>
      <c r="P243" s="39">
        <f>Hoja1!AH238</f>
        <v>1182</v>
      </c>
      <c r="Q243" s="39">
        <f>Hoja1!AI238</f>
        <v>18818</v>
      </c>
    </row>
    <row r="244" spans="1:17" s="17" customFormat="1" ht="18" customHeight="1">
      <c r="A244" s="18">
        <v>238</v>
      </c>
      <c r="B244" s="16" t="s">
        <v>1108</v>
      </c>
      <c r="C244" s="16" t="s">
        <v>1148</v>
      </c>
      <c r="D244" s="16" t="s">
        <v>1130</v>
      </c>
      <c r="E244" s="16" t="s">
        <v>1932</v>
      </c>
      <c r="F244" s="16" t="str">
        <f>Hoja1!AK239</f>
        <v xml:space="preserve">Femenino  </v>
      </c>
      <c r="G244" s="37">
        <f>Hoja1!L239</f>
        <v>20000</v>
      </c>
      <c r="H244" s="37">
        <v>0</v>
      </c>
      <c r="I244" s="37">
        <f>Hoja1!W239</f>
        <v>574</v>
      </c>
      <c r="J244" s="37">
        <f>Hoja1!X239</f>
        <v>608</v>
      </c>
      <c r="K244" s="37">
        <v>0</v>
      </c>
      <c r="L244" s="37">
        <v>0</v>
      </c>
      <c r="M244" s="37">
        <v>0</v>
      </c>
      <c r="N244" s="38">
        <f>Hoja1!AD239</f>
        <v>0</v>
      </c>
      <c r="O244" s="37">
        <v>0</v>
      </c>
      <c r="P244" s="39">
        <f>Hoja1!AH239</f>
        <v>1182</v>
      </c>
      <c r="Q244" s="39">
        <f>Hoja1!AI239</f>
        <v>18818</v>
      </c>
    </row>
    <row r="245" spans="1:17" s="17" customFormat="1" ht="18" customHeight="1">
      <c r="A245" s="15">
        <v>239</v>
      </c>
      <c r="B245" s="16" t="s">
        <v>1108</v>
      </c>
      <c r="C245" s="16" t="s">
        <v>1152</v>
      </c>
      <c r="D245" s="16" t="s">
        <v>1113</v>
      </c>
      <c r="E245" s="16" t="s">
        <v>1932</v>
      </c>
      <c r="F245" s="16" t="str">
        <f>Hoja1!AK240</f>
        <v xml:space="preserve">Femenino  </v>
      </c>
      <c r="G245" s="37">
        <f>Hoja1!L240</f>
        <v>21000</v>
      </c>
      <c r="H245" s="37">
        <v>0</v>
      </c>
      <c r="I245" s="37">
        <f>Hoja1!W240</f>
        <v>602.70000000000005</v>
      </c>
      <c r="J245" s="37">
        <f>Hoja1!X240</f>
        <v>638.4</v>
      </c>
      <c r="K245" s="37">
        <v>0</v>
      </c>
      <c r="L245" s="37">
        <v>0</v>
      </c>
      <c r="M245" s="37">
        <v>9425.0499999999993</v>
      </c>
      <c r="N245" s="38">
        <f>Hoja1!AD240</f>
        <v>0</v>
      </c>
      <c r="O245" s="37">
        <v>0</v>
      </c>
      <c r="P245" s="39">
        <f>Hoja1!AH240</f>
        <v>10666.15</v>
      </c>
      <c r="Q245" s="39">
        <f>Hoja1!AI240</f>
        <v>10333.85</v>
      </c>
    </row>
    <row r="246" spans="1:17" s="17" customFormat="1" ht="18" customHeight="1">
      <c r="A246" s="15">
        <v>240</v>
      </c>
      <c r="B246" s="16" t="s">
        <v>1108</v>
      </c>
      <c r="C246" s="16" t="s">
        <v>1156</v>
      </c>
      <c r="D246" s="16" t="s">
        <v>1160</v>
      </c>
      <c r="E246" s="16" t="s">
        <v>1932</v>
      </c>
      <c r="F246" s="16" t="str">
        <f>Hoja1!AK241</f>
        <v xml:space="preserve">Masculino </v>
      </c>
      <c r="G246" s="37">
        <f>Hoja1!L241</f>
        <v>25000</v>
      </c>
      <c r="H246" s="37">
        <v>0</v>
      </c>
      <c r="I246" s="37">
        <f>Hoja1!W241</f>
        <v>717.5</v>
      </c>
      <c r="J246" s="37">
        <f>Hoja1!X241</f>
        <v>760</v>
      </c>
      <c r="K246" s="37">
        <v>0</v>
      </c>
      <c r="L246" s="37">
        <v>0</v>
      </c>
      <c r="M246" s="37">
        <v>10120.959999999999</v>
      </c>
      <c r="N246" s="38">
        <f>Hoja1!AD241</f>
        <v>0</v>
      </c>
      <c r="O246" s="37">
        <v>0</v>
      </c>
      <c r="P246" s="39">
        <f>Hoja1!AH241</f>
        <v>11598.46</v>
      </c>
      <c r="Q246" s="39">
        <f>Hoja1!AI241</f>
        <v>13401.54</v>
      </c>
    </row>
    <row r="247" spans="1:17" s="17" customFormat="1" ht="18" customHeight="1">
      <c r="A247" s="15">
        <v>241</v>
      </c>
      <c r="B247" s="16" t="s">
        <v>1108</v>
      </c>
      <c r="C247" s="16" t="s">
        <v>1161</v>
      </c>
      <c r="D247" s="16" t="s">
        <v>49</v>
      </c>
      <c r="E247" s="16" t="s">
        <v>1932</v>
      </c>
      <c r="F247" s="16" t="str">
        <f>Hoja1!AK242</f>
        <v xml:space="preserve">Masculino </v>
      </c>
      <c r="G247" s="37">
        <f>Hoja1!L242</f>
        <v>35000</v>
      </c>
      <c r="H247" s="37">
        <v>0</v>
      </c>
      <c r="I247" s="37">
        <f>Hoja1!W242</f>
        <v>1004.5</v>
      </c>
      <c r="J247" s="37">
        <f>Hoja1!X242</f>
        <v>1064</v>
      </c>
      <c r="K247" s="37">
        <v>0</v>
      </c>
      <c r="L247" s="37">
        <v>0</v>
      </c>
      <c r="M247" s="37">
        <v>500</v>
      </c>
      <c r="N247" s="38">
        <f>Hoja1!AD242</f>
        <v>0</v>
      </c>
      <c r="O247" s="37">
        <v>0</v>
      </c>
      <c r="P247" s="39">
        <f>Hoja1!AH242</f>
        <v>2568.5</v>
      </c>
      <c r="Q247" s="39">
        <f>Hoja1!AI242</f>
        <v>32431.5</v>
      </c>
    </row>
    <row r="248" spans="1:17" s="17" customFormat="1" ht="18" customHeight="1">
      <c r="A248" s="18">
        <v>242</v>
      </c>
      <c r="B248" s="16" t="s">
        <v>1108</v>
      </c>
      <c r="C248" s="16" t="s">
        <v>1165</v>
      </c>
      <c r="D248" s="16" t="s">
        <v>201</v>
      </c>
      <c r="E248" s="16" t="s">
        <v>1932</v>
      </c>
      <c r="F248" s="16" t="str">
        <f>Hoja1!AK243</f>
        <v xml:space="preserve">Masculino </v>
      </c>
      <c r="G248" s="37">
        <f>Hoja1!L243</f>
        <v>75000</v>
      </c>
      <c r="H248" s="37">
        <v>6309.35</v>
      </c>
      <c r="I248" s="37">
        <f>Hoja1!W243</f>
        <v>2152.5</v>
      </c>
      <c r="J248" s="37">
        <f>Hoja1!X243</f>
        <v>2280</v>
      </c>
      <c r="K248" s="37">
        <v>0</v>
      </c>
      <c r="L248" s="37">
        <v>0</v>
      </c>
      <c r="M248" s="37">
        <v>1300</v>
      </c>
      <c r="N248" s="38">
        <f>Hoja1!AD243</f>
        <v>0</v>
      </c>
      <c r="O248" s="37">
        <v>0</v>
      </c>
      <c r="P248" s="39">
        <f>Hoja1!AH243</f>
        <v>12041.85</v>
      </c>
      <c r="Q248" s="39">
        <f>Hoja1!AI243</f>
        <v>62958.15</v>
      </c>
    </row>
    <row r="249" spans="1:17" s="17" customFormat="1" ht="18" customHeight="1">
      <c r="A249" s="15">
        <v>243</v>
      </c>
      <c r="B249" s="16" t="s">
        <v>1108</v>
      </c>
      <c r="C249" s="16" t="s">
        <v>1169</v>
      </c>
      <c r="D249" s="16" t="s">
        <v>1113</v>
      </c>
      <c r="E249" s="16" t="s">
        <v>1932</v>
      </c>
      <c r="F249" s="16" t="str">
        <f>Hoja1!AK244</f>
        <v xml:space="preserve">Femenino  </v>
      </c>
      <c r="G249" s="37">
        <f>Hoja1!L244</f>
        <v>21000</v>
      </c>
      <c r="H249" s="37">
        <v>0</v>
      </c>
      <c r="I249" s="37">
        <f>Hoja1!W244</f>
        <v>602.70000000000005</v>
      </c>
      <c r="J249" s="37">
        <f>Hoja1!X244</f>
        <v>638.4</v>
      </c>
      <c r="K249" s="37">
        <v>0</v>
      </c>
      <c r="L249" s="37">
        <v>0</v>
      </c>
      <c r="M249" s="37">
        <v>0</v>
      </c>
      <c r="N249" s="38">
        <f>Hoja1!AD244</f>
        <v>0</v>
      </c>
      <c r="O249" s="37">
        <v>0</v>
      </c>
      <c r="P249" s="39">
        <f>Hoja1!AH244</f>
        <v>1241.0999999999999</v>
      </c>
      <c r="Q249" s="39">
        <f>Hoja1!AI244</f>
        <v>19758.900000000001</v>
      </c>
    </row>
    <row r="250" spans="1:17" s="17" customFormat="1" ht="18" customHeight="1">
      <c r="A250" s="15">
        <v>244</v>
      </c>
      <c r="B250" s="16" t="s">
        <v>1108</v>
      </c>
      <c r="C250" s="16" t="s">
        <v>1173</v>
      </c>
      <c r="D250" s="16" t="s">
        <v>1045</v>
      </c>
      <c r="E250" s="16" t="s">
        <v>1932</v>
      </c>
      <c r="F250" s="16" t="str">
        <f>Hoja1!AK245</f>
        <v xml:space="preserve">Masculino </v>
      </c>
      <c r="G250" s="37">
        <f>Hoja1!L245</f>
        <v>21000</v>
      </c>
      <c r="H250" s="37">
        <v>0</v>
      </c>
      <c r="I250" s="37">
        <f>Hoja1!W245</f>
        <v>602.70000000000005</v>
      </c>
      <c r="J250" s="37">
        <f>Hoja1!X245</f>
        <v>638.4</v>
      </c>
      <c r="K250" s="37">
        <v>0</v>
      </c>
      <c r="L250" s="37">
        <v>0</v>
      </c>
      <c r="M250" s="37">
        <v>11792.53</v>
      </c>
      <c r="N250" s="38">
        <f>Hoja1!AD245</f>
        <v>0</v>
      </c>
      <c r="O250" s="37">
        <v>0</v>
      </c>
      <c r="P250" s="39">
        <f>Hoja1!AH245</f>
        <v>13033.63</v>
      </c>
      <c r="Q250" s="39">
        <f>Hoja1!AI245</f>
        <v>7966.37</v>
      </c>
    </row>
    <row r="251" spans="1:17" s="17" customFormat="1" ht="18" customHeight="1">
      <c r="A251" s="15">
        <v>245</v>
      </c>
      <c r="B251" s="16" t="s">
        <v>1108</v>
      </c>
      <c r="C251" s="16" t="s">
        <v>1177</v>
      </c>
      <c r="D251" s="16" t="s">
        <v>1113</v>
      </c>
      <c r="E251" s="16" t="s">
        <v>1932</v>
      </c>
      <c r="F251" s="16" t="str">
        <f>Hoja1!AK246</f>
        <v xml:space="preserve">Femenino  </v>
      </c>
      <c r="G251" s="37">
        <f>Hoja1!L246</f>
        <v>21000</v>
      </c>
      <c r="H251" s="37">
        <v>0</v>
      </c>
      <c r="I251" s="37">
        <f>Hoja1!W246</f>
        <v>602.70000000000005</v>
      </c>
      <c r="J251" s="37">
        <f>Hoja1!X246</f>
        <v>638.4</v>
      </c>
      <c r="K251" s="37">
        <v>0</v>
      </c>
      <c r="L251" s="37">
        <v>0</v>
      </c>
      <c r="M251" s="37">
        <v>9178.42</v>
      </c>
      <c r="N251" s="38">
        <f>Hoja1!AD246</f>
        <v>0</v>
      </c>
      <c r="O251" s="37">
        <v>0</v>
      </c>
      <c r="P251" s="39">
        <f>Hoja1!AH246</f>
        <v>10419.52</v>
      </c>
      <c r="Q251" s="39">
        <f>Hoja1!AI246</f>
        <v>10580.48</v>
      </c>
    </row>
    <row r="252" spans="1:17" s="17" customFormat="1" ht="18" customHeight="1">
      <c r="A252" s="18">
        <v>246</v>
      </c>
      <c r="B252" s="16" t="s">
        <v>1108</v>
      </c>
      <c r="C252" s="16" t="s">
        <v>1181</v>
      </c>
      <c r="D252" s="16" t="s">
        <v>1113</v>
      </c>
      <c r="E252" s="16" t="s">
        <v>1932</v>
      </c>
      <c r="F252" s="16" t="str">
        <f>Hoja1!AK247</f>
        <v xml:space="preserve">Femenino  </v>
      </c>
      <c r="G252" s="37">
        <f>Hoja1!L247</f>
        <v>22000</v>
      </c>
      <c r="H252" s="37">
        <v>0</v>
      </c>
      <c r="I252" s="37">
        <f>Hoja1!W247</f>
        <v>631.4</v>
      </c>
      <c r="J252" s="37">
        <f>Hoja1!X247</f>
        <v>668.8</v>
      </c>
      <c r="K252" s="37">
        <v>0</v>
      </c>
      <c r="L252" s="37">
        <v>0</v>
      </c>
      <c r="M252" s="37">
        <v>10861.92</v>
      </c>
      <c r="N252" s="38">
        <f>Hoja1!AD247</f>
        <v>0</v>
      </c>
      <c r="O252" s="37">
        <v>0</v>
      </c>
      <c r="P252" s="39">
        <f>Hoja1!AH247</f>
        <v>12162.12</v>
      </c>
      <c r="Q252" s="39">
        <f>Hoja1!AI247</f>
        <v>9837.8799999999992</v>
      </c>
    </row>
    <row r="253" spans="1:17" s="17" customFormat="1" ht="18" customHeight="1">
      <c r="A253" s="15">
        <v>247</v>
      </c>
      <c r="B253" s="16" t="s">
        <v>1108</v>
      </c>
      <c r="C253" s="16" t="s">
        <v>1185</v>
      </c>
      <c r="D253" s="16" t="s">
        <v>1113</v>
      </c>
      <c r="E253" s="16" t="s">
        <v>1932</v>
      </c>
      <c r="F253" s="16" t="str">
        <f>Hoja1!AK248</f>
        <v xml:space="preserve">Masculino </v>
      </c>
      <c r="G253" s="37">
        <f>Hoja1!L248</f>
        <v>22000</v>
      </c>
      <c r="H253" s="37">
        <v>0</v>
      </c>
      <c r="I253" s="37">
        <f>Hoja1!W248</f>
        <v>631.4</v>
      </c>
      <c r="J253" s="37">
        <f>Hoja1!X248</f>
        <v>668.8</v>
      </c>
      <c r="K253" s="37">
        <v>0</v>
      </c>
      <c r="L253" s="37">
        <v>0</v>
      </c>
      <c r="M253" s="37">
        <v>1000</v>
      </c>
      <c r="N253" s="38">
        <f>Hoja1!AD248</f>
        <v>0</v>
      </c>
      <c r="O253" s="37">
        <v>0</v>
      </c>
      <c r="P253" s="39">
        <f>Hoja1!AH248</f>
        <v>2300.1999999999998</v>
      </c>
      <c r="Q253" s="39">
        <f>Hoja1!AI248</f>
        <v>19699.8</v>
      </c>
    </row>
    <row r="254" spans="1:17" s="17" customFormat="1" ht="18" customHeight="1">
      <c r="A254" s="15">
        <v>248</v>
      </c>
      <c r="B254" s="16" t="s">
        <v>1108</v>
      </c>
      <c r="C254" s="16" t="s">
        <v>1188</v>
      </c>
      <c r="D254" s="16" t="s">
        <v>1113</v>
      </c>
      <c r="E254" s="16" t="s">
        <v>1932</v>
      </c>
      <c r="F254" s="16" t="str">
        <f>Hoja1!AK249</f>
        <v xml:space="preserve">Femenino  </v>
      </c>
      <c r="G254" s="37">
        <f>Hoja1!L249</f>
        <v>21000</v>
      </c>
      <c r="H254" s="37">
        <v>0</v>
      </c>
      <c r="I254" s="37">
        <f>Hoja1!W249</f>
        <v>602.70000000000005</v>
      </c>
      <c r="J254" s="37">
        <f>Hoja1!X249</f>
        <v>638.4</v>
      </c>
      <c r="K254" s="37">
        <v>0</v>
      </c>
      <c r="L254" s="37">
        <v>0</v>
      </c>
      <c r="M254" s="37">
        <v>13278.5</v>
      </c>
      <c r="N254" s="38">
        <f>Hoja1!AD249</f>
        <v>0</v>
      </c>
      <c r="O254" s="37">
        <v>0</v>
      </c>
      <c r="P254" s="39">
        <f>Hoja1!AH249</f>
        <v>14519.6</v>
      </c>
      <c r="Q254" s="39">
        <f>Hoja1!AI249</f>
        <v>6480.4</v>
      </c>
    </row>
    <row r="255" spans="1:17" s="17" customFormat="1" ht="18" customHeight="1">
      <c r="A255" s="15">
        <v>249</v>
      </c>
      <c r="B255" s="16" t="s">
        <v>1108</v>
      </c>
      <c r="C255" s="16" t="s">
        <v>1192</v>
      </c>
      <c r="D255" s="16" t="s">
        <v>1113</v>
      </c>
      <c r="E255" s="16" t="s">
        <v>1932</v>
      </c>
      <c r="F255" s="16" t="str">
        <f>Hoja1!AK250</f>
        <v xml:space="preserve">Femenino  </v>
      </c>
      <c r="G255" s="37">
        <f>Hoja1!L250</f>
        <v>22000</v>
      </c>
      <c r="H255" s="37">
        <v>0</v>
      </c>
      <c r="I255" s="37">
        <f>Hoja1!W250</f>
        <v>631.4</v>
      </c>
      <c r="J255" s="37">
        <f>Hoja1!X250</f>
        <v>668.8</v>
      </c>
      <c r="K255" s="37">
        <v>0</v>
      </c>
      <c r="L255" s="37">
        <v>0</v>
      </c>
      <c r="M255" s="37">
        <v>0</v>
      </c>
      <c r="N255" s="38">
        <f>Hoja1!AD250</f>
        <v>0</v>
      </c>
      <c r="O255" s="37">
        <v>0</v>
      </c>
      <c r="P255" s="39">
        <f>Hoja1!AH250</f>
        <v>1300.2</v>
      </c>
      <c r="Q255" s="39">
        <f>Hoja1!AI250</f>
        <v>20699.8</v>
      </c>
    </row>
    <row r="256" spans="1:17" s="17" customFormat="1" ht="18" customHeight="1">
      <c r="A256" s="18">
        <v>250</v>
      </c>
      <c r="B256" s="16" t="s">
        <v>1108</v>
      </c>
      <c r="C256" s="16" t="s">
        <v>1195</v>
      </c>
      <c r="D256" s="16" t="s">
        <v>1113</v>
      </c>
      <c r="E256" s="16" t="s">
        <v>1932</v>
      </c>
      <c r="F256" s="16" t="str">
        <f>Hoja1!AK251</f>
        <v xml:space="preserve">Masculino </v>
      </c>
      <c r="G256" s="37">
        <f>Hoja1!L251</f>
        <v>21000</v>
      </c>
      <c r="H256" s="37">
        <v>0</v>
      </c>
      <c r="I256" s="37">
        <f>Hoja1!W251</f>
        <v>602.70000000000005</v>
      </c>
      <c r="J256" s="37">
        <f>Hoja1!X251</f>
        <v>638.4</v>
      </c>
      <c r="K256" s="37">
        <v>0</v>
      </c>
      <c r="L256" s="37">
        <v>0</v>
      </c>
      <c r="M256" s="37">
        <v>8269</v>
      </c>
      <c r="N256" s="38">
        <f>Hoja1!AD251</f>
        <v>0</v>
      </c>
      <c r="O256" s="37">
        <v>0</v>
      </c>
      <c r="P256" s="39">
        <f>Hoja1!AH251</f>
        <v>9510.1</v>
      </c>
      <c r="Q256" s="39">
        <f>Hoja1!AI251</f>
        <v>11489.9</v>
      </c>
    </row>
    <row r="257" spans="1:17" s="17" customFormat="1" ht="18" customHeight="1">
      <c r="A257" s="15">
        <v>251</v>
      </c>
      <c r="B257" s="16" t="s">
        <v>1108</v>
      </c>
      <c r="C257" s="16" t="s">
        <v>1199</v>
      </c>
      <c r="D257" s="16" t="s">
        <v>1113</v>
      </c>
      <c r="E257" s="16" t="s">
        <v>1932</v>
      </c>
      <c r="F257" s="16" t="str">
        <f>Hoja1!AK252</f>
        <v xml:space="preserve">Femenino  </v>
      </c>
      <c r="G257" s="37">
        <f>Hoja1!L252</f>
        <v>21000</v>
      </c>
      <c r="H257" s="37">
        <v>0</v>
      </c>
      <c r="I257" s="37">
        <f>Hoja1!W252</f>
        <v>602.70000000000005</v>
      </c>
      <c r="J257" s="37">
        <f>Hoja1!X252</f>
        <v>638.4</v>
      </c>
      <c r="K257" s="37">
        <v>0</v>
      </c>
      <c r="L257" s="37">
        <v>0</v>
      </c>
      <c r="M257" s="37">
        <v>0</v>
      </c>
      <c r="N257" s="38">
        <f>Hoja1!AD252</f>
        <v>0</v>
      </c>
      <c r="O257" s="37">
        <v>0</v>
      </c>
      <c r="P257" s="39">
        <f>Hoja1!AH252</f>
        <v>1241.0999999999999</v>
      </c>
      <c r="Q257" s="39">
        <f>Hoja1!AI252</f>
        <v>19758.900000000001</v>
      </c>
    </row>
    <row r="258" spans="1:17" s="17" customFormat="1" ht="18" customHeight="1">
      <c r="A258" s="15">
        <v>252</v>
      </c>
      <c r="B258" s="16" t="s">
        <v>1108</v>
      </c>
      <c r="C258" s="16" t="s">
        <v>1203</v>
      </c>
      <c r="D258" s="16" t="s">
        <v>1113</v>
      </c>
      <c r="E258" s="16" t="s">
        <v>1932</v>
      </c>
      <c r="F258" s="16" t="str">
        <f>Hoja1!AK253</f>
        <v xml:space="preserve">Femenino  </v>
      </c>
      <c r="G258" s="37">
        <f>Hoja1!L253</f>
        <v>21000</v>
      </c>
      <c r="H258" s="37">
        <v>0</v>
      </c>
      <c r="I258" s="37">
        <f>Hoja1!W253</f>
        <v>602.70000000000005</v>
      </c>
      <c r="J258" s="37">
        <f>Hoja1!X253</f>
        <v>638.4</v>
      </c>
      <c r="K258" s="37">
        <v>0</v>
      </c>
      <c r="L258" s="37">
        <v>0</v>
      </c>
      <c r="M258" s="37">
        <v>9692.48</v>
      </c>
      <c r="N258" s="38">
        <f>Hoja1!AD253</f>
        <v>0</v>
      </c>
      <c r="O258" s="37">
        <v>0</v>
      </c>
      <c r="P258" s="39">
        <f>Hoja1!AH253</f>
        <v>10933.58</v>
      </c>
      <c r="Q258" s="39">
        <f>Hoja1!AI253</f>
        <v>10066.42</v>
      </c>
    </row>
    <row r="259" spans="1:17" s="17" customFormat="1" ht="18" customHeight="1">
      <c r="A259" s="15">
        <v>253</v>
      </c>
      <c r="B259" s="16" t="s">
        <v>1108</v>
      </c>
      <c r="C259" s="16" t="s">
        <v>1207</v>
      </c>
      <c r="D259" s="16" t="s">
        <v>1211</v>
      </c>
      <c r="E259" s="16" t="s">
        <v>1932</v>
      </c>
      <c r="F259" s="16" t="str">
        <f>Hoja1!AK254</f>
        <v xml:space="preserve">Masculino </v>
      </c>
      <c r="G259" s="37">
        <f>Hoja1!L254</f>
        <v>36000</v>
      </c>
      <c r="H259" s="37">
        <v>0</v>
      </c>
      <c r="I259" s="37">
        <f>Hoja1!W254</f>
        <v>1033.2</v>
      </c>
      <c r="J259" s="37">
        <f>Hoja1!X254</f>
        <v>1094.4000000000001</v>
      </c>
      <c r="K259" s="37">
        <v>0</v>
      </c>
      <c r="L259" s="37">
        <v>0</v>
      </c>
      <c r="M259" s="37">
        <v>17414.169999999998</v>
      </c>
      <c r="N259" s="38">
        <f>Hoja1!AD254</f>
        <v>0</v>
      </c>
      <c r="O259" s="37">
        <v>0</v>
      </c>
      <c r="P259" s="39">
        <f>Hoja1!AH254</f>
        <v>19541.77</v>
      </c>
      <c r="Q259" s="39">
        <f>Hoja1!AI254</f>
        <v>16458.23</v>
      </c>
    </row>
    <row r="260" spans="1:17" s="17" customFormat="1" ht="18" customHeight="1">
      <c r="A260" s="18">
        <v>254</v>
      </c>
      <c r="B260" s="16" t="s">
        <v>1108</v>
      </c>
      <c r="C260" s="16" t="s">
        <v>1212</v>
      </c>
      <c r="D260" s="16" t="s">
        <v>1113</v>
      </c>
      <c r="E260" s="16" t="s">
        <v>1932</v>
      </c>
      <c r="F260" s="16" t="str">
        <f>Hoja1!AK255</f>
        <v xml:space="preserve">Femenino  </v>
      </c>
      <c r="G260" s="37">
        <f>Hoja1!L255</f>
        <v>21000</v>
      </c>
      <c r="H260" s="37">
        <v>0</v>
      </c>
      <c r="I260" s="37">
        <f>Hoja1!W255</f>
        <v>602.70000000000005</v>
      </c>
      <c r="J260" s="37">
        <f>Hoja1!X255</f>
        <v>638.4</v>
      </c>
      <c r="K260" s="37">
        <v>0</v>
      </c>
      <c r="L260" s="37">
        <v>0</v>
      </c>
      <c r="M260" s="37">
        <v>0</v>
      </c>
      <c r="N260" s="38">
        <f>Hoja1!AD255</f>
        <v>0</v>
      </c>
      <c r="O260" s="37">
        <v>0</v>
      </c>
      <c r="P260" s="39">
        <f>Hoja1!AH255</f>
        <v>1241.0999999999999</v>
      </c>
      <c r="Q260" s="39">
        <f>Hoja1!AI255</f>
        <v>19758.900000000001</v>
      </c>
    </row>
    <row r="261" spans="1:17" s="17" customFormat="1" ht="18" customHeight="1">
      <c r="A261" s="15">
        <v>255</v>
      </c>
      <c r="B261" s="16" t="s">
        <v>1108</v>
      </c>
      <c r="C261" s="16" t="s">
        <v>1216</v>
      </c>
      <c r="D261" s="16" t="s">
        <v>1113</v>
      </c>
      <c r="E261" s="16" t="s">
        <v>1932</v>
      </c>
      <c r="F261" s="16" t="str">
        <f>Hoja1!AK256</f>
        <v xml:space="preserve">Masculino </v>
      </c>
      <c r="G261" s="37">
        <f>Hoja1!L256</f>
        <v>21000</v>
      </c>
      <c r="H261" s="37">
        <v>0</v>
      </c>
      <c r="I261" s="37">
        <f>Hoja1!W256</f>
        <v>602.70000000000005</v>
      </c>
      <c r="J261" s="37">
        <f>Hoja1!X256</f>
        <v>638.4</v>
      </c>
      <c r="K261" s="37">
        <v>0</v>
      </c>
      <c r="L261" s="37">
        <v>0</v>
      </c>
      <c r="M261" s="37">
        <v>0</v>
      </c>
      <c r="N261" s="38">
        <f>Hoja1!AD256</f>
        <v>0</v>
      </c>
      <c r="O261" s="37">
        <v>0</v>
      </c>
      <c r="P261" s="39">
        <f>Hoja1!AH256</f>
        <v>1241.0999999999999</v>
      </c>
      <c r="Q261" s="39">
        <f>Hoja1!AI256</f>
        <v>19758.900000000001</v>
      </c>
    </row>
    <row r="262" spans="1:17" s="17" customFormat="1" ht="18" customHeight="1">
      <c r="A262" s="15">
        <v>256</v>
      </c>
      <c r="B262" s="16" t="s">
        <v>1108</v>
      </c>
      <c r="C262" s="16" t="s">
        <v>1219</v>
      </c>
      <c r="D262" s="16" t="s">
        <v>1130</v>
      </c>
      <c r="E262" s="16" t="s">
        <v>1932</v>
      </c>
      <c r="F262" s="16" t="str">
        <f>Hoja1!AK257</f>
        <v xml:space="preserve">Masculino </v>
      </c>
      <c r="G262" s="37">
        <f>Hoja1!L257</f>
        <v>20000</v>
      </c>
      <c r="H262" s="37">
        <v>0</v>
      </c>
      <c r="I262" s="37">
        <f>Hoja1!W257</f>
        <v>574</v>
      </c>
      <c r="J262" s="37">
        <f>Hoja1!X257</f>
        <v>608</v>
      </c>
      <c r="K262" s="37">
        <v>0</v>
      </c>
      <c r="L262" s="37">
        <v>0</v>
      </c>
      <c r="M262" s="37">
        <v>13481.25</v>
      </c>
      <c r="N262" s="38">
        <f>Hoja1!AD257</f>
        <v>0</v>
      </c>
      <c r="O262" s="37">
        <v>0</v>
      </c>
      <c r="P262" s="39">
        <f>Hoja1!AH257</f>
        <v>14663.25</v>
      </c>
      <c r="Q262" s="39">
        <f>Hoja1!AI257</f>
        <v>5336.75</v>
      </c>
    </row>
    <row r="263" spans="1:17" s="17" customFormat="1" ht="18" customHeight="1">
      <c r="A263" s="15">
        <v>257</v>
      </c>
      <c r="B263" s="16" t="s">
        <v>1108</v>
      </c>
      <c r="C263" s="16" t="s">
        <v>1222</v>
      </c>
      <c r="D263" s="16" t="s">
        <v>49</v>
      </c>
      <c r="E263" s="16" t="s">
        <v>1932</v>
      </c>
      <c r="F263" s="16" t="str">
        <f>Hoja1!AK258</f>
        <v xml:space="preserve">Femenino  </v>
      </c>
      <c r="G263" s="37">
        <f>Hoja1!L258</f>
        <v>30000</v>
      </c>
      <c r="H263" s="37">
        <v>0</v>
      </c>
      <c r="I263" s="37">
        <f>Hoja1!W258</f>
        <v>861</v>
      </c>
      <c r="J263" s="37">
        <f>Hoja1!X258</f>
        <v>912</v>
      </c>
      <c r="K263" s="37">
        <v>0</v>
      </c>
      <c r="L263" s="37">
        <v>0</v>
      </c>
      <c r="M263" s="37">
        <v>0</v>
      </c>
      <c r="N263" s="38">
        <f>Hoja1!AD258</f>
        <v>0</v>
      </c>
      <c r="O263" s="37">
        <v>0</v>
      </c>
      <c r="P263" s="39">
        <f>Hoja1!AH258</f>
        <v>1773</v>
      </c>
      <c r="Q263" s="39">
        <f>Hoja1!AI258</f>
        <v>28227</v>
      </c>
    </row>
    <row r="264" spans="1:17" s="17" customFormat="1" ht="18" customHeight="1">
      <c r="A264" s="18">
        <v>258</v>
      </c>
      <c r="B264" s="16" t="s">
        <v>1108</v>
      </c>
      <c r="C264" s="16" t="s">
        <v>1226</v>
      </c>
      <c r="D264" s="16" t="s">
        <v>1113</v>
      </c>
      <c r="E264" s="16" t="s">
        <v>1932</v>
      </c>
      <c r="F264" s="16" t="str">
        <f>Hoja1!AK259</f>
        <v xml:space="preserve">Femenino  </v>
      </c>
      <c r="G264" s="37">
        <f>Hoja1!L259</f>
        <v>21000</v>
      </c>
      <c r="H264" s="37">
        <v>0</v>
      </c>
      <c r="I264" s="37">
        <f>Hoja1!W259</f>
        <v>602.70000000000005</v>
      </c>
      <c r="J264" s="37">
        <f>Hoja1!X259</f>
        <v>638.4</v>
      </c>
      <c r="K264" s="37">
        <v>0</v>
      </c>
      <c r="L264" s="37">
        <v>0</v>
      </c>
      <c r="M264" s="37">
        <v>0</v>
      </c>
      <c r="N264" s="38">
        <f>Hoja1!AD259</f>
        <v>0</v>
      </c>
      <c r="O264" s="37">
        <v>0</v>
      </c>
      <c r="P264" s="39">
        <f>Hoja1!AH259</f>
        <v>1241.0999999999999</v>
      </c>
      <c r="Q264" s="39">
        <f>Hoja1!AI259</f>
        <v>19758.900000000001</v>
      </c>
    </row>
    <row r="265" spans="1:17" s="17" customFormat="1" ht="18" customHeight="1">
      <c r="A265" s="15">
        <v>259</v>
      </c>
      <c r="B265" s="16" t="s">
        <v>1108</v>
      </c>
      <c r="C265" s="16" t="s">
        <v>1230</v>
      </c>
      <c r="D265" s="16" t="s">
        <v>1211</v>
      </c>
      <c r="E265" s="16" t="s">
        <v>1932</v>
      </c>
      <c r="F265" s="16" t="str">
        <f>Hoja1!AK260</f>
        <v xml:space="preserve">Masculino </v>
      </c>
      <c r="G265" s="37">
        <f>Hoja1!L260</f>
        <v>36000</v>
      </c>
      <c r="H265" s="37">
        <v>0</v>
      </c>
      <c r="I265" s="37">
        <f>Hoja1!W260</f>
        <v>1033.2</v>
      </c>
      <c r="J265" s="37">
        <f>Hoja1!X260</f>
        <v>1094.4000000000001</v>
      </c>
      <c r="K265" s="37">
        <v>0</v>
      </c>
      <c r="L265" s="37">
        <v>0</v>
      </c>
      <c r="M265" s="37">
        <v>0</v>
      </c>
      <c r="N265" s="38">
        <f>Hoja1!AD260</f>
        <v>0</v>
      </c>
      <c r="O265" s="37">
        <v>0</v>
      </c>
      <c r="P265" s="39">
        <f>Hoja1!AH260</f>
        <v>2127.6</v>
      </c>
      <c r="Q265" s="39">
        <f>Hoja1!AI260</f>
        <v>33872.400000000001</v>
      </c>
    </row>
    <row r="266" spans="1:17" s="17" customFormat="1" ht="18" customHeight="1">
      <c r="A266" s="15">
        <v>260</v>
      </c>
      <c r="B266" s="16" t="s">
        <v>1108</v>
      </c>
      <c r="C266" s="16" t="s">
        <v>1234</v>
      </c>
      <c r="D266" s="16" t="s">
        <v>1237</v>
      </c>
      <c r="E266" s="16" t="s">
        <v>1932</v>
      </c>
      <c r="F266" s="16" t="str">
        <f>Hoja1!AK261</f>
        <v xml:space="preserve">Masculino </v>
      </c>
      <c r="G266" s="37">
        <f>Hoja1!L261</f>
        <v>25000</v>
      </c>
      <c r="H266" s="37">
        <v>0</v>
      </c>
      <c r="I266" s="37">
        <f>Hoja1!W261</f>
        <v>717.5</v>
      </c>
      <c r="J266" s="37">
        <f>Hoja1!X261</f>
        <v>760</v>
      </c>
      <c r="K266" s="37">
        <v>0</v>
      </c>
      <c r="L266" s="37">
        <v>0</v>
      </c>
      <c r="M266" s="37">
        <v>1000</v>
      </c>
      <c r="N266" s="38">
        <f>Hoja1!AD261</f>
        <v>0</v>
      </c>
      <c r="O266" s="37">
        <v>0</v>
      </c>
      <c r="P266" s="39">
        <f>Hoja1!AH261</f>
        <v>2477.5</v>
      </c>
      <c r="Q266" s="39">
        <f>Hoja1!AI261</f>
        <v>22522.5</v>
      </c>
    </row>
    <row r="267" spans="1:17" s="17" customFormat="1" ht="18" customHeight="1">
      <c r="A267" s="15">
        <v>261</v>
      </c>
      <c r="B267" s="16" t="s">
        <v>1108</v>
      </c>
      <c r="C267" s="16" t="s">
        <v>1238</v>
      </c>
      <c r="D267" s="16" t="s">
        <v>1113</v>
      </c>
      <c r="E267" s="16" t="s">
        <v>1932</v>
      </c>
      <c r="F267" s="16" t="str">
        <f>Hoja1!AK262</f>
        <v xml:space="preserve">Femenino  </v>
      </c>
      <c r="G267" s="37">
        <f>Hoja1!L262</f>
        <v>20000</v>
      </c>
      <c r="H267" s="37">
        <v>0</v>
      </c>
      <c r="I267" s="37">
        <f>Hoja1!W262</f>
        <v>574</v>
      </c>
      <c r="J267" s="37">
        <f>Hoja1!X262</f>
        <v>608</v>
      </c>
      <c r="K267" s="37">
        <v>0</v>
      </c>
      <c r="L267" s="37">
        <v>0</v>
      </c>
      <c r="M267" s="37">
        <v>2500</v>
      </c>
      <c r="N267" s="38">
        <f>Hoja1!AD262</f>
        <v>0</v>
      </c>
      <c r="O267" s="37">
        <v>0</v>
      </c>
      <c r="P267" s="39">
        <f>Hoja1!AH262</f>
        <v>3682</v>
      </c>
      <c r="Q267" s="39">
        <f>Hoja1!AI262</f>
        <v>16318</v>
      </c>
    </row>
    <row r="268" spans="1:17" s="17" customFormat="1" ht="18" customHeight="1">
      <c r="A268" s="18">
        <v>262</v>
      </c>
      <c r="B268" s="16" t="s">
        <v>1108</v>
      </c>
      <c r="C268" s="16" t="s">
        <v>1242</v>
      </c>
      <c r="D268" s="16" t="s">
        <v>1113</v>
      </c>
      <c r="E268" s="16" t="s">
        <v>1932</v>
      </c>
      <c r="F268" s="16" t="str">
        <f>Hoja1!AK263</f>
        <v xml:space="preserve">Masculino </v>
      </c>
      <c r="G268" s="37">
        <f>Hoja1!L263</f>
        <v>21000</v>
      </c>
      <c r="H268" s="37">
        <v>0</v>
      </c>
      <c r="I268" s="37">
        <f>Hoja1!W263</f>
        <v>602.70000000000005</v>
      </c>
      <c r="J268" s="37">
        <f>Hoja1!X263</f>
        <v>638.4</v>
      </c>
      <c r="K268" s="37">
        <v>0</v>
      </c>
      <c r="L268" s="37">
        <v>0</v>
      </c>
      <c r="M268" s="37">
        <v>2500</v>
      </c>
      <c r="N268" s="38">
        <f>Hoja1!AD263</f>
        <v>0</v>
      </c>
      <c r="O268" s="37">
        <v>0</v>
      </c>
      <c r="P268" s="39">
        <f>Hoja1!AH263</f>
        <v>3741.1</v>
      </c>
      <c r="Q268" s="39">
        <f>Hoja1!AI263</f>
        <v>17258.900000000001</v>
      </c>
    </row>
    <row r="269" spans="1:17" s="17" customFormat="1" ht="18" customHeight="1">
      <c r="A269" s="15">
        <v>263</v>
      </c>
      <c r="B269" s="16" t="s">
        <v>1108</v>
      </c>
      <c r="C269" s="16" t="s">
        <v>1246</v>
      </c>
      <c r="D269" s="16" t="s">
        <v>1113</v>
      </c>
      <c r="E269" s="16" t="s">
        <v>1932</v>
      </c>
      <c r="F269" s="16" t="str">
        <f>Hoja1!AK264</f>
        <v xml:space="preserve">Femenino  </v>
      </c>
      <c r="G269" s="37">
        <f>Hoja1!L264</f>
        <v>21000</v>
      </c>
      <c r="H269" s="37">
        <v>0</v>
      </c>
      <c r="I269" s="37">
        <f>Hoja1!W264</f>
        <v>602.70000000000005</v>
      </c>
      <c r="J269" s="37">
        <f>Hoja1!X264</f>
        <v>638.4</v>
      </c>
      <c r="K269" s="37">
        <v>0</v>
      </c>
      <c r="L269" s="37">
        <v>0</v>
      </c>
      <c r="M269" s="37">
        <v>5362.35</v>
      </c>
      <c r="N269" s="38">
        <f>Hoja1!AD264</f>
        <v>0</v>
      </c>
      <c r="O269" s="37">
        <v>150</v>
      </c>
      <c r="P269" s="39">
        <f>Hoja1!AH264</f>
        <v>6753.45</v>
      </c>
      <c r="Q269" s="39">
        <f>Hoja1!AI264</f>
        <v>14246.55</v>
      </c>
    </row>
    <row r="270" spans="1:17" s="17" customFormat="1" ht="18" customHeight="1">
      <c r="A270" s="15">
        <v>264</v>
      </c>
      <c r="B270" s="16" t="s">
        <v>1108</v>
      </c>
      <c r="C270" s="16" t="s">
        <v>1250</v>
      </c>
      <c r="D270" s="16" t="s">
        <v>1113</v>
      </c>
      <c r="E270" s="16" t="s">
        <v>1932</v>
      </c>
      <c r="F270" s="16" t="str">
        <f>Hoja1!AK265</f>
        <v xml:space="preserve">Femenino  </v>
      </c>
      <c r="G270" s="37">
        <f>Hoja1!L265</f>
        <v>25000</v>
      </c>
      <c r="H270" s="37">
        <v>0</v>
      </c>
      <c r="I270" s="37">
        <f>Hoja1!W265</f>
        <v>717.5</v>
      </c>
      <c r="J270" s="37">
        <f>Hoja1!X265</f>
        <v>760</v>
      </c>
      <c r="K270" s="37">
        <v>0</v>
      </c>
      <c r="L270" s="37">
        <v>0</v>
      </c>
      <c r="M270" s="37">
        <v>1000</v>
      </c>
      <c r="N270" s="38">
        <f>Hoja1!AD265</f>
        <v>0</v>
      </c>
      <c r="O270" s="37">
        <v>0</v>
      </c>
      <c r="P270" s="39">
        <f>Hoja1!AH265</f>
        <v>2477.5</v>
      </c>
      <c r="Q270" s="39">
        <f>Hoja1!AI265</f>
        <v>22522.5</v>
      </c>
    </row>
    <row r="271" spans="1:17" s="17" customFormat="1" ht="18" customHeight="1">
      <c r="A271" s="15">
        <v>265</v>
      </c>
      <c r="B271" s="16" t="s">
        <v>1108</v>
      </c>
      <c r="C271" s="16" t="s">
        <v>1254</v>
      </c>
      <c r="D271" s="16" t="s">
        <v>1113</v>
      </c>
      <c r="E271" s="16" t="s">
        <v>1932</v>
      </c>
      <c r="F271" s="16" t="str">
        <f>Hoja1!AK266</f>
        <v xml:space="preserve">Femenino  </v>
      </c>
      <c r="G271" s="37">
        <f>Hoja1!L266</f>
        <v>21000</v>
      </c>
      <c r="H271" s="37">
        <v>0</v>
      </c>
      <c r="I271" s="37">
        <f>Hoja1!W266</f>
        <v>602.70000000000005</v>
      </c>
      <c r="J271" s="37">
        <f>Hoja1!X266</f>
        <v>638.4</v>
      </c>
      <c r="K271" s="37">
        <v>0</v>
      </c>
      <c r="L271" s="37">
        <v>0</v>
      </c>
      <c r="M271" s="37">
        <v>6114.67</v>
      </c>
      <c r="N271" s="38">
        <f>Hoja1!AD266</f>
        <v>0</v>
      </c>
      <c r="O271" s="37">
        <v>0</v>
      </c>
      <c r="P271" s="39">
        <f>Hoja1!AH266</f>
        <v>7355.77</v>
      </c>
      <c r="Q271" s="39">
        <f>Hoja1!AI266</f>
        <v>13644.23</v>
      </c>
    </row>
    <row r="272" spans="1:17" s="17" customFormat="1" ht="18" customHeight="1">
      <c r="A272" s="18">
        <v>266</v>
      </c>
      <c r="B272" s="16" t="s">
        <v>1108</v>
      </c>
      <c r="C272" s="16" t="s">
        <v>1257</v>
      </c>
      <c r="D272" s="16" t="s">
        <v>1113</v>
      </c>
      <c r="E272" s="16" t="s">
        <v>1932</v>
      </c>
      <c r="F272" s="16" t="str">
        <f>Hoja1!AK267</f>
        <v xml:space="preserve">Femenino  </v>
      </c>
      <c r="G272" s="37">
        <f>Hoja1!L267</f>
        <v>20000</v>
      </c>
      <c r="H272" s="37">
        <v>0</v>
      </c>
      <c r="I272" s="37">
        <f>Hoja1!W267</f>
        <v>574</v>
      </c>
      <c r="J272" s="37">
        <f>Hoja1!X267</f>
        <v>608</v>
      </c>
      <c r="K272" s="37">
        <v>0</v>
      </c>
      <c r="L272" s="37">
        <v>0</v>
      </c>
      <c r="M272" s="37">
        <v>0</v>
      </c>
      <c r="N272" s="38">
        <f>Hoja1!AD267</f>
        <v>0</v>
      </c>
      <c r="O272" s="37">
        <v>0</v>
      </c>
      <c r="P272" s="39">
        <f>Hoja1!AH267</f>
        <v>1182</v>
      </c>
      <c r="Q272" s="39">
        <f>Hoja1!AI267</f>
        <v>18818</v>
      </c>
    </row>
    <row r="273" spans="1:17" s="17" customFormat="1" ht="18" customHeight="1">
      <c r="A273" s="15">
        <v>267</v>
      </c>
      <c r="B273" s="16" t="s">
        <v>1108</v>
      </c>
      <c r="C273" s="16" t="s">
        <v>1261</v>
      </c>
      <c r="D273" s="16" t="s">
        <v>1265</v>
      </c>
      <c r="E273" s="16" t="s">
        <v>1932</v>
      </c>
      <c r="F273" s="16" t="s">
        <v>43</v>
      </c>
      <c r="G273" s="37">
        <f>Hoja1!L268</f>
        <v>30000</v>
      </c>
      <c r="H273" s="37">
        <v>0</v>
      </c>
      <c r="I273" s="37">
        <f>Hoja1!W268</f>
        <v>861</v>
      </c>
      <c r="J273" s="37">
        <f>Hoja1!X268</f>
        <v>912</v>
      </c>
      <c r="K273" s="37">
        <v>0</v>
      </c>
      <c r="L273" s="37">
        <v>0</v>
      </c>
      <c r="M273" s="37">
        <v>0</v>
      </c>
      <c r="N273" s="38">
        <f>Hoja1!AD268</f>
        <v>0</v>
      </c>
      <c r="O273" s="37">
        <v>0</v>
      </c>
      <c r="P273" s="39">
        <f>Hoja1!AH268</f>
        <v>1773</v>
      </c>
      <c r="Q273" s="39">
        <f>Hoja1!AI268</f>
        <v>28227</v>
      </c>
    </row>
    <row r="274" spans="1:17" s="17" customFormat="1" ht="18" customHeight="1">
      <c r="A274" s="15">
        <v>268</v>
      </c>
      <c r="B274" s="16" t="s">
        <v>1108</v>
      </c>
      <c r="C274" s="16" t="s">
        <v>1267</v>
      </c>
      <c r="D274" s="16" t="s">
        <v>1271</v>
      </c>
      <c r="E274" s="16" t="s">
        <v>1932</v>
      </c>
      <c r="F274" s="16" t="str">
        <f>Hoja1!AK269</f>
        <v xml:space="preserve">Masculino </v>
      </c>
      <c r="G274" s="37">
        <f>Hoja1!L269</f>
        <v>25000</v>
      </c>
      <c r="H274" s="37">
        <v>0</v>
      </c>
      <c r="I274" s="37">
        <f>Hoja1!W269</f>
        <v>717.5</v>
      </c>
      <c r="J274" s="37">
        <f>Hoja1!X269</f>
        <v>760</v>
      </c>
      <c r="K274" s="37">
        <v>0</v>
      </c>
      <c r="L274" s="37">
        <v>0</v>
      </c>
      <c r="M274" s="37">
        <v>0</v>
      </c>
      <c r="N274" s="38">
        <f>Hoja1!AD269</f>
        <v>0</v>
      </c>
      <c r="O274" s="37">
        <v>0</v>
      </c>
      <c r="P274" s="39">
        <f>Hoja1!AH269</f>
        <v>1477.5</v>
      </c>
      <c r="Q274" s="39">
        <f>Hoja1!AI269</f>
        <v>23522.5</v>
      </c>
    </row>
    <row r="275" spans="1:17" s="17" customFormat="1" ht="18" customHeight="1">
      <c r="A275" s="15">
        <v>269</v>
      </c>
      <c r="B275" s="16" t="s">
        <v>1108</v>
      </c>
      <c r="C275" s="16" t="s">
        <v>1272</v>
      </c>
      <c r="D275" s="16" t="s">
        <v>1113</v>
      </c>
      <c r="E275" s="16" t="s">
        <v>1932</v>
      </c>
      <c r="F275" s="16" t="str">
        <f>Hoja1!AK270</f>
        <v xml:space="preserve">Femenino  </v>
      </c>
      <c r="G275" s="37">
        <f>Hoja1!L270</f>
        <v>21000</v>
      </c>
      <c r="H275" s="37">
        <v>0</v>
      </c>
      <c r="I275" s="37">
        <f>Hoja1!W270</f>
        <v>602.70000000000005</v>
      </c>
      <c r="J275" s="37">
        <f>Hoja1!X270</f>
        <v>638.4</v>
      </c>
      <c r="K275" s="37">
        <v>0</v>
      </c>
      <c r="L275" s="37">
        <v>0</v>
      </c>
      <c r="M275" s="37">
        <v>9916.7000000000007</v>
      </c>
      <c r="N275" s="38">
        <f>Hoja1!AD270</f>
        <v>0</v>
      </c>
      <c r="O275" s="37">
        <v>0</v>
      </c>
      <c r="P275" s="39">
        <f>Hoja1!AH270</f>
        <v>11157.8</v>
      </c>
      <c r="Q275" s="39">
        <f>Hoja1!AI270</f>
        <v>9842.2000000000007</v>
      </c>
    </row>
    <row r="276" spans="1:17" s="17" customFormat="1" ht="18" customHeight="1">
      <c r="A276" s="18">
        <v>270</v>
      </c>
      <c r="B276" s="16" t="s">
        <v>1108</v>
      </c>
      <c r="C276" s="16" t="s">
        <v>1276</v>
      </c>
      <c r="D276" s="16" t="s">
        <v>1113</v>
      </c>
      <c r="E276" s="16" t="s">
        <v>1932</v>
      </c>
      <c r="F276" s="16" t="str">
        <f>Hoja1!AK271</f>
        <v xml:space="preserve">Femenino  </v>
      </c>
      <c r="G276" s="37">
        <f>Hoja1!L271</f>
        <v>21000</v>
      </c>
      <c r="H276" s="37">
        <v>0</v>
      </c>
      <c r="I276" s="37">
        <f>Hoja1!W271</f>
        <v>602.70000000000005</v>
      </c>
      <c r="J276" s="37">
        <f>Hoja1!X271</f>
        <v>638.4</v>
      </c>
      <c r="K276" s="37">
        <v>0</v>
      </c>
      <c r="L276" s="37">
        <v>0</v>
      </c>
      <c r="M276" s="37">
        <v>6762.61</v>
      </c>
      <c r="N276" s="38">
        <f>Hoja1!AD271</f>
        <v>0</v>
      </c>
      <c r="O276" s="37">
        <v>0</v>
      </c>
      <c r="P276" s="39">
        <f>Hoja1!AH271</f>
        <v>8003.71</v>
      </c>
      <c r="Q276" s="39">
        <f>Hoja1!AI271</f>
        <v>12996.29</v>
      </c>
    </row>
    <row r="277" spans="1:17" s="17" customFormat="1" ht="18" customHeight="1">
      <c r="A277" s="15">
        <v>271</v>
      </c>
      <c r="B277" s="16" t="s">
        <v>1108</v>
      </c>
      <c r="C277" s="16" t="s">
        <v>1280</v>
      </c>
      <c r="D277" s="16" t="s">
        <v>1211</v>
      </c>
      <c r="E277" s="16" t="s">
        <v>1932</v>
      </c>
      <c r="F277" s="16" t="str">
        <f>Hoja1!AK272</f>
        <v xml:space="preserve">Masculino </v>
      </c>
      <c r="G277" s="37">
        <f>Hoja1!L272</f>
        <v>25000</v>
      </c>
      <c r="H277" s="37">
        <v>0</v>
      </c>
      <c r="I277" s="37">
        <f>Hoja1!W272</f>
        <v>717.5</v>
      </c>
      <c r="J277" s="37">
        <f>Hoja1!X272</f>
        <v>760</v>
      </c>
      <c r="K277" s="37">
        <v>0</v>
      </c>
      <c r="L277" s="37">
        <v>0</v>
      </c>
      <c r="M277" s="37">
        <v>8297.2199999999993</v>
      </c>
      <c r="N277" s="38">
        <f>Hoja1!AD272</f>
        <v>0</v>
      </c>
      <c r="O277" s="37">
        <v>0</v>
      </c>
      <c r="P277" s="39">
        <f>Hoja1!AH272</f>
        <v>9774.7199999999993</v>
      </c>
      <c r="Q277" s="39">
        <f>Hoja1!AI272</f>
        <v>15225.28</v>
      </c>
    </row>
    <row r="278" spans="1:17" s="17" customFormat="1" ht="18" customHeight="1">
      <c r="A278" s="15">
        <v>272</v>
      </c>
      <c r="B278" s="16" t="s">
        <v>1108</v>
      </c>
      <c r="C278" s="16" t="s">
        <v>1284</v>
      </c>
      <c r="D278" s="16" t="s">
        <v>1113</v>
      </c>
      <c r="E278" s="16" t="s">
        <v>1932</v>
      </c>
      <c r="F278" s="16" t="str">
        <f>Hoja1!AK273</f>
        <v xml:space="preserve">Femenino  </v>
      </c>
      <c r="G278" s="37">
        <f>Hoja1!L273</f>
        <v>19000</v>
      </c>
      <c r="H278" s="37">
        <v>0</v>
      </c>
      <c r="I278" s="37">
        <f>Hoja1!W273</f>
        <v>545.29999999999995</v>
      </c>
      <c r="J278" s="37">
        <f>Hoja1!X273</f>
        <v>577.6</v>
      </c>
      <c r="K278" s="37">
        <v>0</v>
      </c>
      <c r="L278" s="37">
        <v>0</v>
      </c>
      <c r="M278" s="37">
        <v>0</v>
      </c>
      <c r="N278" s="38">
        <f>Hoja1!AD273</f>
        <v>0</v>
      </c>
      <c r="O278" s="37">
        <v>0</v>
      </c>
      <c r="P278" s="39">
        <f>Hoja1!AH273</f>
        <v>1122.9000000000001</v>
      </c>
      <c r="Q278" s="39">
        <f>Hoja1!AI273</f>
        <v>17877.099999999999</v>
      </c>
    </row>
    <row r="279" spans="1:17" s="17" customFormat="1" ht="18" customHeight="1">
      <c r="A279" s="15">
        <v>273</v>
      </c>
      <c r="B279" s="16" t="s">
        <v>1108</v>
      </c>
      <c r="C279" s="16" t="s">
        <v>1288</v>
      </c>
      <c r="D279" s="16" t="s">
        <v>1271</v>
      </c>
      <c r="E279" s="16" t="s">
        <v>1932</v>
      </c>
      <c r="F279" s="16" t="str">
        <f>Hoja1!AK274</f>
        <v xml:space="preserve">Masculino </v>
      </c>
      <c r="G279" s="37">
        <f>Hoja1!L274</f>
        <v>25000</v>
      </c>
      <c r="H279" s="37">
        <v>0</v>
      </c>
      <c r="I279" s="37">
        <f>Hoja1!W274</f>
        <v>717.5</v>
      </c>
      <c r="J279" s="37">
        <f>Hoja1!X274</f>
        <v>760</v>
      </c>
      <c r="K279" s="37">
        <v>0</v>
      </c>
      <c r="L279" s="37">
        <v>0</v>
      </c>
      <c r="M279" s="37">
        <v>0</v>
      </c>
      <c r="N279" s="38">
        <f>Hoja1!AD274</f>
        <v>0</v>
      </c>
      <c r="O279" s="37">
        <v>0</v>
      </c>
      <c r="P279" s="39">
        <f>Hoja1!AH274</f>
        <v>1477.5</v>
      </c>
      <c r="Q279" s="39">
        <f>Hoja1!AI274</f>
        <v>23522.5</v>
      </c>
    </row>
    <row r="280" spans="1:17" s="17" customFormat="1" ht="18" customHeight="1">
      <c r="A280" s="18">
        <v>274</v>
      </c>
      <c r="B280" s="16" t="s">
        <v>1108</v>
      </c>
      <c r="C280" s="16" t="s">
        <v>1292</v>
      </c>
      <c r="D280" s="16" t="s">
        <v>1113</v>
      </c>
      <c r="E280" s="16" t="s">
        <v>1932</v>
      </c>
      <c r="F280" s="16" t="str">
        <f>Hoja1!AK275</f>
        <v xml:space="preserve">Femenino  </v>
      </c>
      <c r="G280" s="37">
        <f>Hoja1!L275</f>
        <v>21000</v>
      </c>
      <c r="H280" s="37">
        <v>0</v>
      </c>
      <c r="I280" s="37">
        <f>Hoja1!W275</f>
        <v>602.70000000000005</v>
      </c>
      <c r="J280" s="37">
        <f>Hoja1!X275</f>
        <v>638.4</v>
      </c>
      <c r="K280" s="37">
        <v>0</v>
      </c>
      <c r="L280" s="37">
        <v>0</v>
      </c>
      <c r="M280" s="37">
        <v>7812.02</v>
      </c>
      <c r="N280" s="38">
        <f>Hoja1!AD275</f>
        <v>0</v>
      </c>
      <c r="O280" s="37">
        <v>0</v>
      </c>
      <c r="P280" s="39">
        <f>Hoja1!AH275</f>
        <v>9053.1200000000008</v>
      </c>
      <c r="Q280" s="39">
        <f>Hoja1!AI275</f>
        <v>11946.88</v>
      </c>
    </row>
    <row r="281" spans="1:17" s="17" customFormat="1" ht="18" customHeight="1">
      <c r="A281" s="15">
        <v>275</v>
      </c>
      <c r="B281" s="16" t="s">
        <v>1108</v>
      </c>
      <c r="C281" s="16" t="s">
        <v>1296</v>
      </c>
      <c r="D281" s="16" t="s">
        <v>1300</v>
      </c>
      <c r="E281" s="16" t="s">
        <v>1932</v>
      </c>
      <c r="F281" s="16" t="str">
        <f>Hoja1!AK276</f>
        <v xml:space="preserve">Masculino </v>
      </c>
      <c r="G281" s="37">
        <f>Hoja1!L276</f>
        <v>23000</v>
      </c>
      <c r="H281" s="37">
        <v>0</v>
      </c>
      <c r="I281" s="37">
        <f>Hoja1!W276</f>
        <v>660.1</v>
      </c>
      <c r="J281" s="37">
        <f>Hoja1!X276</f>
        <v>699.2</v>
      </c>
      <c r="K281" s="37">
        <v>0</v>
      </c>
      <c r="L281" s="37">
        <v>0</v>
      </c>
      <c r="M281" s="37">
        <v>3902.83</v>
      </c>
      <c r="N281" s="38">
        <f>Hoja1!AD276</f>
        <v>0</v>
      </c>
      <c r="O281" s="37">
        <v>100</v>
      </c>
      <c r="P281" s="39">
        <f>Hoja1!AH276</f>
        <v>5362.13</v>
      </c>
      <c r="Q281" s="39">
        <f>Hoja1!AI276</f>
        <v>17637.87</v>
      </c>
    </row>
    <row r="282" spans="1:17" s="17" customFormat="1" ht="18" customHeight="1">
      <c r="A282" s="15">
        <v>276</v>
      </c>
      <c r="B282" s="16" t="s">
        <v>1108</v>
      </c>
      <c r="C282" s="16" t="s">
        <v>1301</v>
      </c>
      <c r="D282" s="16" t="s">
        <v>1305</v>
      </c>
      <c r="E282" s="16" t="s">
        <v>1932</v>
      </c>
      <c r="F282" s="16" t="str">
        <f>Hoja1!AK277</f>
        <v xml:space="preserve">Masculino </v>
      </c>
      <c r="G282" s="37">
        <f>Hoja1!L277</f>
        <v>25000</v>
      </c>
      <c r="H282" s="37">
        <v>0</v>
      </c>
      <c r="I282" s="37">
        <f>Hoja1!W277</f>
        <v>717.5</v>
      </c>
      <c r="J282" s="37">
        <f>Hoja1!X277</f>
        <v>760</v>
      </c>
      <c r="K282" s="37">
        <v>0</v>
      </c>
      <c r="L282" s="37">
        <v>0</v>
      </c>
      <c r="M282" s="37">
        <v>0</v>
      </c>
      <c r="N282" s="38">
        <f>Hoja1!AD277</f>
        <v>0</v>
      </c>
      <c r="O282" s="37">
        <v>0</v>
      </c>
      <c r="P282" s="39">
        <f>Hoja1!AH277</f>
        <v>1477.5</v>
      </c>
      <c r="Q282" s="39">
        <f>Hoja1!AI277</f>
        <v>23522.5</v>
      </c>
    </row>
    <row r="283" spans="1:17" s="17" customFormat="1" ht="18" customHeight="1">
      <c r="A283" s="15">
        <v>277</v>
      </c>
      <c r="B283" s="16" t="s">
        <v>1108</v>
      </c>
      <c r="C283" s="16" t="s">
        <v>1306</v>
      </c>
      <c r="D283" s="16" t="s">
        <v>1113</v>
      </c>
      <c r="E283" s="16" t="s">
        <v>1932</v>
      </c>
      <c r="F283" s="16" t="str">
        <f>Hoja1!AK278</f>
        <v xml:space="preserve">Femenino  </v>
      </c>
      <c r="G283" s="37">
        <f>Hoja1!L278</f>
        <v>21000</v>
      </c>
      <c r="H283" s="37">
        <v>0</v>
      </c>
      <c r="I283" s="37">
        <f>Hoja1!W278</f>
        <v>602.70000000000005</v>
      </c>
      <c r="J283" s="37">
        <f>Hoja1!X278</f>
        <v>638.4</v>
      </c>
      <c r="K283" s="37">
        <v>0</v>
      </c>
      <c r="L283" s="37">
        <v>0</v>
      </c>
      <c r="M283" s="37">
        <v>1000</v>
      </c>
      <c r="N283" s="38">
        <f>Hoja1!AD278</f>
        <v>0</v>
      </c>
      <c r="O283" s="37">
        <v>0</v>
      </c>
      <c r="P283" s="39">
        <f>Hoja1!AH278</f>
        <v>2241.1</v>
      </c>
      <c r="Q283" s="39">
        <f>Hoja1!AI278</f>
        <v>18758.900000000001</v>
      </c>
    </row>
    <row r="284" spans="1:17" s="17" customFormat="1" ht="18" customHeight="1">
      <c r="A284" s="18">
        <v>278</v>
      </c>
      <c r="B284" s="16" t="s">
        <v>1108</v>
      </c>
      <c r="C284" s="16" t="s">
        <v>1310</v>
      </c>
      <c r="D284" s="16" t="s">
        <v>1113</v>
      </c>
      <c r="E284" s="16" t="s">
        <v>1932</v>
      </c>
      <c r="F284" s="16" t="str">
        <f>Hoja1!AK279</f>
        <v xml:space="preserve">Femenino  </v>
      </c>
      <c r="G284" s="37">
        <f>Hoja1!L279</f>
        <v>21000</v>
      </c>
      <c r="H284" s="37">
        <v>0</v>
      </c>
      <c r="I284" s="37">
        <f>Hoja1!W279</f>
        <v>602.70000000000005</v>
      </c>
      <c r="J284" s="37">
        <f>Hoja1!X279</f>
        <v>638.4</v>
      </c>
      <c r="K284" s="37">
        <v>0</v>
      </c>
      <c r="L284" s="37">
        <v>0</v>
      </c>
      <c r="M284" s="37">
        <v>13196.02</v>
      </c>
      <c r="N284" s="38">
        <f>Hoja1!AD279</f>
        <v>0</v>
      </c>
      <c r="O284" s="37">
        <v>0</v>
      </c>
      <c r="P284" s="39">
        <f>Hoja1!AH279</f>
        <v>14437.12</v>
      </c>
      <c r="Q284" s="39">
        <f>Hoja1!AI279</f>
        <v>6562.88</v>
      </c>
    </row>
    <row r="285" spans="1:17" s="17" customFormat="1" ht="18" customHeight="1">
      <c r="A285" s="15">
        <v>279</v>
      </c>
      <c r="B285" s="16" t="s">
        <v>1318</v>
      </c>
      <c r="C285" s="16" t="s">
        <v>1314</v>
      </c>
      <c r="D285" s="16" t="s">
        <v>1319</v>
      </c>
      <c r="E285" s="16" t="s">
        <v>1932</v>
      </c>
      <c r="F285" s="16" t="str">
        <f>Hoja1!AK280</f>
        <v xml:space="preserve">Masculino </v>
      </c>
      <c r="G285" s="37">
        <f>Hoja1!L280</f>
        <v>26000</v>
      </c>
      <c r="H285" s="37">
        <v>0</v>
      </c>
      <c r="I285" s="37">
        <f>Hoja1!W280</f>
        <v>746.2</v>
      </c>
      <c r="J285" s="37">
        <f>Hoja1!X280</f>
        <v>790.4</v>
      </c>
      <c r="K285" s="37">
        <v>0</v>
      </c>
      <c r="L285" s="37">
        <v>0</v>
      </c>
      <c r="M285" s="37">
        <v>0</v>
      </c>
      <c r="N285" s="38">
        <f>Hoja1!AD280</f>
        <v>0</v>
      </c>
      <c r="O285" s="37">
        <v>0</v>
      </c>
      <c r="P285" s="39">
        <f>Hoja1!AH280</f>
        <v>1536.6</v>
      </c>
      <c r="Q285" s="39">
        <f>Hoja1!AI280</f>
        <v>24463.4</v>
      </c>
    </row>
    <row r="286" spans="1:17" s="17" customFormat="1" ht="18" customHeight="1">
      <c r="A286" s="15">
        <v>280</v>
      </c>
      <c r="B286" s="16" t="s">
        <v>1322</v>
      </c>
      <c r="C286" s="16" t="s">
        <v>1320</v>
      </c>
      <c r="D286" s="16" t="s">
        <v>201</v>
      </c>
      <c r="E286" s="16" t="s">
        <v>1932</v>
      </c>
      <c r="F286" s="16" t="str">
        <f>Hoja1!AK281</f>
        <v xml:space="preserve">Masculino </v>
      </c>
      <c r="G286" s="37">
        <f>Hoja1!L281</f>
        <v>60000</v>
      </c>
      <c r="H286" s="37">
        <v>3486.65</v>
      </c>
      <c r="I286" s="37">
        <f>Hoja1!W281</f>
        <v>1722</v>
      </c>
      <c r="J286" s="37">
        <f>Hoja1!X281</f>
        <v>1824</v>
      </c>
      <c r="K286" s="37">
        <v>0</v>
      </c>
      <c r="L286" s="37">
        <v>0</v>
      </c>
      <c r="M286" s="37">
        <v>16838.64</v>
      </c>
      <c r="N286" s="38">
        <f>Hoja1!AD281</f>
        <v>0</v>
      </c>
      <c r="O286" s="37">
        <v>0</v>
      </c>
      <c r="P286" s="39">
        <f>Hoja1!AH281</f>
        <v>23871.29</v>
      </c>
      <c r="Q286" s="39">
        <f>Hoja1!AI281</f>
        <v>36128.71</v>
      </c>
    </row>
    <row r="287" spans="1:17" s="17" customFormat="1" ht="18" customHeight="1">
      <c r="A287" s="15">
        <v>281</v>
      </c>
      <c r="B287" s="16" t="s">
        <v>1322</v>
      </c>
      <c r="C287" s="16" t="s">
        <v>1323</v>
      </c>
      <c r="D287" s="16" t="s">
        <v>1327</v>
      </c>
      <c r="E287" s="16" t="s">
        <v>1925</v>
      </c>
      <c r="F287" s="16" t="str">
        <f>Hoja1!AK282</f>
        <v xml:space="preserve">Masculino </v>
      </c>
      <c r="G287" s="37">
        <f>Hoja1!L282</f>
        <v>30000</v>
      </c>
      <c r="H287" s="37">
        <v>0</v>
      </c>
      <c r="I287" s="37">
        <f>Hoja1!W282</f>
        <v>861</v>
      </c>
      <c r="J287" s="37">
        <f>Hoja1!X282</f>
        <v>912</v>
      </c>
      <c r="K287" s="37">
        <v>0</v>
      </c>
      <c r="L287" s="37">
        <v>0</v>
      </c>
      <c r="M287" s="37">
        <v>2000</v>
      </c>
      <c r="N287" s="38">
        <f>Hoja1!AD282</f>
        <v>0</v>
      </c>
      <c r="O287" s="37">
        <v>100</v>
      </c>
      <c r="P287" s="39">
        <f>Hoja1!AH282</f>
        <v>3873</v>
      </c>
      <c r="Q287" s="39">
        <f>Hoja1!AI282</f>
        <v>26127</v>
      </c>
    </row>
    <row r="288" spans="1:17" s="17" customFormat="1" ht="18" customHeight="1">
      <c r="A288" s="18">
        <v>282</v>
      </c>
      <c r="B288" s="16" t="s">
        <v>1322</v>
      </c>
      <c r="C288" s="16" t="s">
        <v>1328</v>
      </c>
      <c r="D288" s="16" t="s">
        <v>1327</v>
      </c>
      <c r="E288" s="16" t="s">
        <v>1932</v>
      </c>
      <c r="F288" s="16" t="str">
        <f>Hoja1!AK283</f>
        <v xml:space="preserve">Masculino </v>
      </c>
      <c r="G288" s="37">
        <f>Hoja1!L283</f>
        <v>25000</v>
      </c>
      <c r="H288" s="37">
        <v>0</v>
      </c>
      <c r="I288" s="37">
        <f>Hoja1!W283</f>
        <v>717.5</v>
      </c>
      <c r="J288" s="37">
        <f>Hoja1!X283</f>
        <v>760</v>
      </c>
      <c r="K288" s="37">
        <v>0</v>
      </c>
      <c r="L288" s="37">
        <v>0</v>
      </c>
      <c r="M288" s="37">
        <v>2500</v>
      </c>
      <c r="N288" s="38">
        <f>Hoja1!AD283</f>
        <v>0</v>
      </c>
      <c r="O288" s="37">
        <v>0</v>
      </c>
      <c r="P288" s="39">
        <f>Hoja1!AH283</f>
        <v>3977.5</v>
      </c>
      <c r="Q288" s="39">
        <f>Hoja1!AI283</f>
        <v>21022.5</v>
      </c>
    </row>
    <row r="289" spans="1:17" s="17" customFormat="1" ht="18" customHeight="1">
      <c r="A289" s="15">
        <v>283</v>
      </c>
      <c r="B289" s="16" t="s">
        <v>1322</v>
      </c>
      <c r="C289" s="16" t="s">
        <v>1332</v>
      </c>
      <c r="D289" s="16" t="s">
        <v>941</v>
      </c>
      <c r="E289" s="16" t="s">
        <v>1932</v>
      </c>
      <c r="F289" s="16" t="str">
        <f>Hoja1!AK284</f>
        <v xml:space="preserve">Masculino </v>
      </c>
      <c r="G289" s="37">
        <f>Hoja1!L284</f>
        <v>25000</v>
      </c>
      <c r="H289" s="37">
        <v>0</v>
      </c>
      <c r="I289" s="37">
        <f>Hoja1!W284</f>
        <v>717.5</v>
      </c>
      <c r="J289" s="37">
        <f>Hoja1!X284</f>
        <v>760</v>
      </c>
      <c r="K289" s="37">
        <v>0</v>
      </c>
      <c r="L289" s="37">
        <v>0</v>
      </c>
      <c r="M289" s="37">
        <v>12424.29</v>
      </c>
      <c r="N289" s="38">
        <f>Hoja1!AD284</f>
        <v>0</v>
      </c>
      <c r="O289" s="37">
        <v>0</v>
      </c>
      <c r="P289" s="39">
        <f>Hoja1!AH284</f>
        <v>13901.79</v>
      </c>
      <c r="Q289" s="39">
        <f>Hoja1!AI284</f>
        <v>11098.21</v>
      </c>
    </row>
    <row r="290" spans="1:17" s="17" customFormat="1" ht="18" customHeight="1">
      <c r="A290" s="15">
        <v>284</v>
      </c>
      <c r="B290" s="16" t="s">
        <v>1322</v>
      </c>
      <c r="C290" s="16" t="s">
        <v>1336</v>
      </c>
      <c r="D290" s="16" t="s">
        <v>1327</v>
      </c>
      <c r="E290" s="16" t="s">
        <v>1932</v>
      </c>
      <c r="F290" s="16" t="str">
        <f>Hoja1!AK285</f>
        <v xml:space="preserve">Masculino </v>
      </c>
      <c r="G290" s="37">
        <f>Hoja1!L285</f>
        <v>35000</v>
      </c>
      <c r="H290" s="37">
        <v>0</v>
      </c>
      <c r="I290" s="37">
        <f>Hoja1!W285</f>
        <v>1004.5</v>
      </c>
      <c r="J290" s="37">
        <f>Hoja1!X285</f>
        <v>1064</v>
      </c>
      <c r="K290" s="37">
        <v>0</v>
      </c>
      <c r="L290" s="37">
        <v>0</v>
      </c>
      <c r="M290" s="37">
        <v>0</v>
      </c>
      <c r="N290" s="38">
        <f>Hoja1!AD285</f>
        <v>0</v>
      </c>
      <c r="O290" s="37">
        <v>0</v>
      </c>
      <c r="P290" s="39">
        <f>Hoja1!AH285</f>
        <v>2068.5</v>
      </c>
      <c r="Q290" s="39">
        <f>Hoja1!AI285</f>
        <v>32931.5</v>
      </c>
    </row>
    <row r="291" spans="1:17" s="17" customFormat="1" ht="18" customHeight="1">
      <c r="A291" s="15">
        <v>285</v>
      </c>
      <c r="B291" s="16" t="s">
        <v>1322</v>
      </c>
      <c r="C291" s="16" t="s">
        <v>1339</v>
      </c>
      <c r="D291" s="16" t="s">
        <v>1343</v>
      </c>
      <c r="E291" s="16" t="s">
        <v>1932</v>
      </c>
      <c r="F291" s="16" t="str">
        <f>Hoja1!AK286</f>
        <v xml:space="preserve">Femenino  </v>
      </c>
      <c r="G291" s="37">
        <f>Hoja1!L286</f>
        <v>21000</v>
      </c>
      <c r="H291" s="37">
        <v>0</v>
      </c>
      <c r="I291" s="37">
        <f>Hoja1!W286</f>
        <v>602.70000000000005</v>
      </c>
      <c r="J291" s="37">
        <f>Hoja1!X286</f>
        <v>638.4</v>
      </c>
      <c r="K291" s="37">
        <v>0</v>
      </c>
      <c r="L291" s="37">
        <v>0</v>
      </c>
      <c r="M291" s="37">
        <v>2000</v>
      </c>
      <c r="N291" s="38">
        <f>Hoja1!AD286</f>
        <v>0</v>
      </c>
      <c r="O291" s="37">
        <v>0</v>
      </c>
      <c r="P291" s="39">
        <f>Hoja1!AH286</f>
        <v>3241.1</v>
      </c>
      <c r="Q291" s="39">
        <f>Hoja1!AI286</f>
        <v>17758.900000000001</v>
      </c>
    </row>
    <row r="292" spans="1:17" s="17" customFormat="1" ht="18" customHeight="1">
      <c r="A292" s="18">
        <v>286</v>
      </c>
      <c r="B292" s="16" t="s">
        <v>1348</v>
      </c>
      <c r="C292" s="16" t="s">
        <v>1344</v>
      </c>
      <c r="D292" s="16" t="s">
        <v>49</v>
      </c>
      <c r="E292" s="16" t="s">
        <v>1932</v>
      </c>
      <c r="F292" s="16" t="str">
        <f>Hoja1!AK287</f>
        <v xml:space="preserve">Masculino </v>
      </c>
      <c r="G292" s="37">
        <f>Hoja1!L287</f>
        <v>26000</v>
      </c>
      <c r="H292" s="37">
        <v>0</v>
      </c>
      <c r="I292" s="37">
        <f>Hoja1!W287</f>
        <v>746.2</v>
      </c>
      <c r="J292" s="37">
        <f>Hoja1!X287</f>
        <v>790.4</v>
      </c>
      <c r="K292" s="37">
        <v>0</v>
      </c>
      <c r="L292" s="37">
        <v>0</v>
      </c>
      <c r="M292" s="37">
        <v>0</v>
      </c>
      <c r="N292" s="38">
        <f>Hoja1!AD287</f>
        <v>0</v>
      </c>
      <c r="O292" s="37">
        <v>0</v>
      </c>
      <c r="P292" s="39">
        <f>Hoja1!AH287</f>
        <v>1536.6</v>
      </c>
      <c r="Q292" s="39">
        <f>Hoja1!AI287</f>
        <v>24463.4</v>
      </c>
    </row>
    <row r="293" spans="1:17" s="17" customFormat="1" ht="18" customHeight="1">
      <c r="A293" s="15">
        <v>287</v>
      </c>
      <c r="B293" s="16" t="s">
        <v>1348</v>
      </c>
      <c r="C293" s="16" t="s">
        <v>1350</v>
      </c>
      <c r="D293" s="16" t="s">
        <v>941</v>
      </c>
      <c r="E293" s="16" t="s">
        <v>1932</v>
      </c>
      <c r="F293" s="16" t="str">
        <f>Hoja1!AK288</f>
        <v xml:space="preserve">Masculino </v>
      </c>
      <c r="G293" s="37">
        <f>Hoja1!L288</f>
        <v>25000</v>
      </c>
      <c r="H293" s="37">
        <v>0</v>
      </c>
      <c r="I293" s="37">
        <f>Hoja1!W288</f>
        <v>717.5</v>
      </c>
      <c r="J293" s="37">
        <f>Hoja1!X288</f>
        <v>760</v>
      </c>
      <c r="K293" s="37">
        <v>0</v>
      </c>
      <c r="L293" s="37">
        <v>0</v>
      </c>
      <c r="M293" s="37">
        <v>0</v>
      </c>
      <c r="N293" s="38">
        <f>Hoja1!AD288</f>
        <v>0</v>
      </c>
      <c r="O293" s="37">
        <v>0</v>
      </c>
      <c r="P293" s="39">
        <f>Hoja1!AH288</f>
        <v>1477.5</v>
      </c>
      <c r="Q293" s="39">
        <f>Hoja1!AI288</f>
        <v>23522.5</v>
      </c>
    </row>
    <row r="294" spans="1:17" s="17" customFormat="1" ht="18" customHeight="1">
      <c r="A294" s="15">
        <v>288</v>
      </c>
      <c r="B294" s="16" t="s">
        <v>1348</v>
      </c>
      <c r="C294" s="16" t="s">
        <v>1354</v>
      </c>
      <c r="D294" s="16" t="s">
        <v>941</v>
      </c>
      <c r="E294" s="16" t="s">
        <v>1932</v>
      </c>
      <c r="F294" s="16" t="str">
        <f>Hoja1!AK289</f>
        <v xml:space="preserve">Femenino  </v>
      </c>
      <c r="G294" s="37">
        <f>Hoja1!L289</f>
        <v>25000</v>
      </c>
      <c r="H294" s="37">
        <v>0</v>
      </c>
      <c r="I294" s="37">
        <f>Hoja1!W289</f>
        <v>717.5</v>
      </c>
      <c r="J294" s="37">
        <f>Hoja1!X289</f>
        <v>760</v>
      </c>
      <c r="K294" s="37">
        <v>0</v>
      </c>
      <c r="L294" s="37">
        <v>0</v>
      </c>
      <c r="M294" s="37">
        <v>0</v>
      </c>
      <c r="N294" s="38">
        <f>Hoja1!AD289</f>
        <v>0</v>
      </c>
      <c r="O294" s="37">
        <v>0</v>
      </c>
      <c r="P294" s="39">
        <f>Hoja1!AH289</f>
        <v>1477.5</v>
      </c>
      <c r="Q294" s="39">
        <f>Hoja1!AI289</f>
        <v>23522.5</v>
      </c>
    </row>
    <row r="295" spans="1:17" s="17" customFormat="1" ht="18" customHeight="1">
      <c r="A295" s="15">
        <v>289</v>
      </c>
      <c r="B295" s="16" t="s">
        <v>1348</v>
      </c>
      <c r="C295" s="16" t="s">
        <v>1358</v>
      </c>
      <c r="D295" s="16" t="s">
        <v>1045</v>
      </c>
      <c r="E295" s="16" t="s">
        <v>1925</v>
      </c>
      <c r="F295" s="16" t="str">
        <f>Hoja1!AK290</f>
        <v xml:space="preserve">Femenino  </v>
      </c>
      <c r="G295" s="37">
        <f>Hoja1!L290</f>
        <v>27000</v>
      </c>
      <c r="H295" s="37">
        <v>0</v>
      </c>
      <c r="I295" s="37">
        <f>Hoja1!W290</f>
        <v>774.9</v>
      </c>
      <c r="J295" s="37">
        <f>Hoja1!X290</f>
        <v>820.8</v>
      </c>
      <c r="K295" s="37">
        <v>0</v>
      </c>
      <c r="L295" s="37">
        <v>0</v>
      </c>
      <c r="M295" s="37">
        <v>0</v>
      </c>
      <c r="N295" s="38">
        <f>Hoja1!AD290</f>
        <v>0</v>
      </c>
      <c r="O295" s="37">
        <v>0</v>
      </c>
      <c r="P295" s="39">
        <f>Hoja1!AH290</f>
        <v>1595.7</v>
      </c>
      <c r="Q295" s="39">
        <f>Hoja1!AI290</f>
        <v>25404.3</v>
      </c>
    </row>
    <row r="296" spans="1:17" s="17" customFormat="1" ht="18" customHeight="1">
      <c r="A296" s="18">
        <v>290</v>
      </c>
      <c r="B296" s="16" t="s">
        <v>1348</v>
      </c>
      <c r="C296" s="16" t="s">
        <v>1362</v>
      </c>
      <c r="D296" s="16" t="s">
        <v>941</v>
      </c>
      <c r="E296" s="16" t="s">
        <v>1932</v>
      </c>
      <c r="F296" s="16" t="str">
        <f>Hoja1!AK291</f>
        <v xml:space="preserve">Femenino  </v>
      </c>
      <c r="G296" s="37">
        <f>Hoja1!L291</f>
        <v>30000</v>
      </c>
      <c r="H296" s="37">
        <v>0</v>
      </c>
      <c r="I296" s="37">
        <f>Hoja1!W291</f>
        <v>861</v>
      </c>
      <c r="J296" s="37">
        <f>Hoja1!X291</f>
        <v>912</v>
      </c>
      <c r="K296" s="37">
        <v>0</v>
      </c>
      <c r="L296" s="37">
        <v>0</v>
      </c>
      <c r="M296" s="37">
        <v>11115.87</v>
      </c>
      <c r="N296" s="38">
        <f>Hoja1!AD291</f>
        <v>0</v>
      </c>
      <c r="O296" s="37">
        <v>0</v>
      </c>
      <c r="P296" s="39">
        <f>Hoja1!AH291</f>
        <v>12888.87</v>
      </c>
      <c r="Q296" s="39">
        <f>Hoja1!AI291</f>
        <v>17111.13</v>
      </c>
    </row>
    <row r="297" spans="1:17" s="17" customFormat="1" ht="18" customHeight="1">
      <c r="A297" s="15">
        <v>291</v>
      </c>
      <c r="B297" s="16" t="s">
        <v>1348</v>
      </c>
      <c r="C297" s="16" t="s">
        <v>1366</v>
      </c>
      <c r="D297" s="16" t="s">
        <v>1370</v>
      </c>
      <c r="E297" s="16" t="s">
        <v>1932</v>
      </c>
      <c r="F297" s="16" t="str">
        <f>Hoja1!AK292</f>
        <v xml:space="preserve">Masculino </v>
      </c>
      <c r="G297" s="37">
        <f>Hoja1!L292</f>
        <v>25000</v>
      </c>
      <c r="H297" s="37">
        <v>0</v>
      </c>
      <c r="I297" s="37">
        <f>Hoja1!W292</f>
        <v>717.5</v>
      </c>
      <c r="J297" s="37">
        <f>Hoja1!X292</f>
        <v>760</v>
      </c>
      <c r="K297" s="37">
        <v>0</v>
      </c>
      <c r="L297" s="37">
        <v>0</v>
      </c>
      <c r="M297" s="37">
        <v>0</v>
      </c>
      <c r="N297" s="38">
        <f>Hoja1!AD292</f>
        <v>0</v>
      </c>
      <c r="O297" s="37">
        <v>0</v>
      </c>
      <c r="P297" s="39">
        <f>Hoja1!AH292</f>
        <v>1477.5</v>
      </c>
      <c r="Q297" s="39">
        <f>Hoja1!AI292</f>
        <v>23522.5</v>
      </c>
    </row>
    <row r="298" spans="1:17" s="17" customFormat="1" ht="18" customHeight="1">
      <c r="A298" s="15">
        <v>292</v>
      </c>
      <c r="B298" s="16" t="s">
        <v>1348</v>
      </c>
      <c r="C298" s="16" t="s">
        <v>1371</v>
      </c>
      <c r="D298" s="16" t="s">
        <v>941</v>
      </c>
      <c r="E298" s="16" t="s">
        <v>1932</v>
      </c>
      <c r="F298" s="16" t="str">
        <f>Hoja1!AK293</f>
        <v xml:space="preserve">Masculino </v>
      </c>
      <c r="G298" s="37">
        <f>Hoja1!L293</f>
        <v>18000</v>
      </c>
      <c r="H298" s="37">
        <v>0</v>
      </c>
      <c r="I298" s="37">
        <f>Hoja1!W293</f>
        <v>516.6</v>
      </c>
      <c r="J298" s="37">
        <f>Hoja1!X293</f>
        <v>547.20000000000005</v>
      </c>
      <c r="K298" s="37">
        <v>0</v>
      </c>
      <c r="L298" s="37">
        <v>0</v>
      </c>
      <c r="M298" s="37">
        <v>4318.05</v>
      </c>
      <c r="N298" s="38">
        <f>Hoja1!AD293</f>
        <v>0</v>
      </c>
      <c r="O298" s="37">
        <v>0</v>
      </c>
      <c r="P298" s="39">
        <f>Hoja1!AH293</f>
        <v>5381.85</v>
      </c>
      <c r="Q298" s="39">
        <f>Hoja1!AI293</f>
        <v>12618.15</v>
      </c>
    </row>
    <row r="299" spans="1:17" s="17" customFormat="1" ht="18" customHeight="1">
      <c r="A299" s="15">
        <v>293</v>
      </c>
      <c r="B299" s="16" t="s">
        <v>1348</v>
      </c>
      <c r="C299" s="16" t="s">
        <v>1375</v>
      </c>
      <c r="D299" s="16" t="s">
        <v>1045</v>
      </c>
      <c r="E299" s="16" t="s">
        <v>1925</v>
      </c>
      <c r="F299" s="16" t="str">
        <f>Hoja1!AK294</f>
        <v xml:space="preserve">Masculino </v>
      </c>
      <c r="G299" s="37">
        <f>Hoja1!L294</f>
        <v>26000</v>
      </c>
      <c r="H299" s="37">
        <v>0</v>
      </c>
      <c r="I299" s="37">
        <f>Hoja1!W294</f>
        <v>746.2</v>
      </c>
      <c r="J299" s="37">
        <f>Hoja1!X294</f>
        <v>790.4</v>
      </c>
      <c r="K299" s="37">
        <v>0</v>
      </c>
      <c r="L299" s="37">
        <v>0</v>
      </c>
      <c r="M299" s="37">
        <v>4242.1000000000004</v>
      </c>
      <c r="N299" s="38">
        <f>Hoja1!AD294</f>
        <v>0</v>
      </c>
      <c r="O299" s="37">
        <v>0</v>
      </c>
      <c r="P299" s="39">
        <f>Hoja1!AH294</f>
        <v>5778.7</v>
      </c>
      <c r="Q299" s="39">
        <f>Hoja1!AI294</f>
        <v>20221.3</v>
      </c>
    </row>
    <row r="300" spans="1:17" s="17" customFormat="1" ht="18" customHeight="1">
      <c r="A300" s="18">
        <v>294</v>
      </c>
      <c r="B300" s="16" t="s">
        <v>1348</v>
      </c>
      <c r="C300" s="16" t="s">
        <v>1379</v>
      </c>
      <c r="D300" s="16" t="s">
        <v>1370</v>
      </c>
      <c r="E300" s="16" t="s">
        <v>1932</v>
      </c>
      <c r="F300" s="16" t="str">
        <f>Hoja1!AK295</f>
        <v xml:space="preserve">Masculino </v>
      </c>
      <c r="G300" s="37">
        <f>Hoja1!L295</f>
        <v>20000</v>
      </c>
      <c r="H300" s="37">
        <v>0</v>
      </c>
      <c r="I300" s="37">
        <f>Hoja1!W295</f>
        <v>574</v>
      </c>
      <c r="J300" s="37">
        <f>Hoja1!X295</f>
        <v>608</v>
      </c>
      <c r="K300" s="37">
        <v>0</v>
      </c>
      <c r="L300" s="37">
        <v>0</v>
      </c>
      <c r="M300" s="37">
        <v>2000</v>
      </c>
      <c r="N300" s="38">
        <f>Hoja1!AD295</f>
        <v>0</v>
      </c>
      <c r="O300" s="37">
        <v>0</v>
      </c>
      <c r="P300" s="39">
        <f>Hoja1!AH295</f>
        <v>3182</v>
      </c>
      <c r="Q300" s="39">
        <f>Hoja1!AI295</f>
        <v>16818</v>
      </c>
    </row>
    <row r="301" spans="1:17" s="17" customFormat="1" ht="18" customHeight="1">
      <c r="A301" s="15">
        <v>295</v>
      </c>
      <c r="B301" s="16" t="s">
        <v>1348</v>
      </c>
      <c r="C301" s="16" t="s">
        <v>1383</v>
      </c>
      <c r="D301" s="16" t="s">
        <v>1370</v>
      </c>
      <c r="E301" s="16" t="s">
        <v>1932</v>
      </c>
      <c r="F301" s="16" t="str">
        <f>Hoja1!AK296</f>
        <v xml:space="preserve">Masculino </v>
      </c>
      <c r="G301" s="37">
        <f>Hoja1!L296</f>
        <v>25000</v>
      </c>
      <c r="H301" s="37">
        <v>0</v>
      </c>
      <c r="I301" s="37">
        <f>Hoja1!W296</f>
        <v>717.5</v>
      </c>
      <c r="J301" s="37">
        <f>Hoja1!X296</f>
        <v>760</v>
      </c>
      <c r="K301" s="37">
        <v>0</v>
      </c>
      <c r="L301" s="37">
        <v>0</v>
      </c>
      <c r="M301" s="37">
        <v>13495.61</v>
      </c>
      <c r="N301" s="38">
        <f>Hoja1!AD296</f>
        <v>0</v>
      </c>
      <c r="O301" s="37">
        <v>0</v>
      </c>
      <c r="P301" s="39">
        <f>Hoja1!AH296</f>
        <v>14973.11</v>
      </c>
      <c r="Q301" s="39">
        <f>Hoja1!AI296</f>
        <v>10026.89</v>
      </c>
    </row>
    <row r="302" spans="1:17" s="17" customFormat="1" ht="18" customHeight="1">
      <c r="A302" s="15">
        <v>296</v>
      </c>
      <c r="B302" s="16" t="s">
        <v>1348</v>
      </c>
      <c r="C302" s="16" t="s">
        <v>1387</v>
      </c>
      <c r="D302" s="16" t="s">
        <v>49</v>
      </c>
      <c r="E302" s="16" t="s">
        <v>1932</v>
      </c>
      <c r="F302" s="16" t="str">
        <f>Hoja1!AK297</f>
        <v xml:space="preserve">Femenino  </v>
      </c>
      <c r="G302" s="37">
        <f>Hoja1!L297</f>
        <v>26000</v>
      </c>
      <c r="H302" s="37">
        <v>0</v>
      </c>
      <c r="I302" s="37">
        <f>Hoja1!W297</f>
        <v>746.2</v>
      </c>
      <c r="J302" s="37">
        <f>Hoja1!X297</f>
        <v>790.4</v>
      </c>
      <c r="K302" s="37">
        <v>0</v>
      </c>
      <c r="L302" s="37">
        <v>0</v>
      </c>
      <c r="M302" s="37">
        <v>0</v>
      </c>
      <c r="N302" s="38">
        <f>Hoja1!AD297</f>
        <v>0</v>
      </c>
      <c r="O302" s="37">
        <v>0</v>
      </c>
      <c r="P302" s="39">
        <f>Hoja1!AH297</f>
        <v>1536.6</v>
      </c>
      <c r="Q302" s="39">
        <f>Hoja1!AI297</f>
        <v>24463.4</v>
      </c>
    </row>
    <row r="303" spans="1:17" s="17" customFormat="1" ht="18" customHeight="1">
      <c r="A303" s="15">
        <v>297</v>
      </c>
      <c r="B303" s="16" t="s">
        <v>1395</v>
      </c>
      <c r="C303" s="16" t="s">
        <v>1391</v>
      </c>
      <c r="D303" s="16" t="s">
        <v>201</v>
      </c>
      <c r="E303" s="16" t="s">
        <v>1932</v>
      </c>
      <c r="F303" s="16" t="str">
        <f>Hoja1!AK298</f>
        <v xml:space="preserve">Masculino </v>
      </c>
      <c r="G303" s="37">
        <f>Hoja1!L298</f>
        <v>120000</v>
      </c>
      <c r="H303" s="37">
        <v>16809.939999999999</v>
      </c>
      <c r="I303" s="37">
        <f>Hoja1!W298</f>
        <v>3444</v>
      </c>
      <c r="J303" s="37">
        <f>Hoja1!X298</f>
        <v>3648</v>
      </c>
      <c r="K303" s="37">
        <v>0</v>
      </c>
      <c r="L303" s="37">
        <v>0</v>
      </c>
      <c r="M303" s="37">
        <v>2000</v>
      </c>
      <c r="N303" s="38">
        <f>Hoja1!AD298</f>
        <v>0</v>
      </c>
      <c r="O303" s="37">
        <v>0</v>
      </c>
      <c r="P303" s="39">
        <f>Hoja1!AH298</f>
        <v>25901.94</v>
      </c>
      <c r="Q303" s="39">
        <f>Hoja1!AI298</f>
        <v>94098.06</v>
      </c>
    </row>
    <row r="304" spans="1:17" s="17" customFormat="1" ht="18" customHeight="1">
      <c r="A304" s="18">
        <v>298</v>
      </c>
      <c r="B304" s="16" t="s">
        <v>1395</v>
      </c>
      <c r="C304" s="16" t="s">
        <v>1396</v>
      </c>
      <c r="D304" s="16" t="s">
        <v>49</v>
      </c>
      <c r="E304" s="16" t="s">
        <v>1925</v>
      </c>
      <c r="F304" s="16" t="str">
        <f>Hoja1!AK299</f>
        <v xml:space="preserve">Femenino  </v>
      </c>
      <c r="G304" s="37">
        <f>Hoja1!L299</f>
        <v>35000</v>
      </c>
      <c r="H304" s="37">
        <v>0</v>
      </c>
      <c r="I304" s="37">
        <f>Hoja1!W299</f>
        <v>1004.5</v>
      </c>
      <c r="J304" s="37">
        <f>Hoja1!X299</f>
        <v>1064</v>
      </c>
      <c r="K304" s="37">
        <v>1715.46</v>
      </c>
      <c r="L304" s="37">
        <v>0</v>
      </c>
      <c r="M304" s="37">
        <v>10931.8</v>
      </c>
      <c r="N304" s="38">
        <f>Hoja1!AD299</f>
        <v>0</v>
      </c>
      <c r="O304" s="37">
        <v>0</v>
      </c>
      <c r="P304" s="39">
        <f>Hoja1!AH299</f>
        <v>14715.76</v>
      </c>
      <c r="Q304" s="39">
        <f>Hoja1!AI299</f>
        <v>20284.240000000002</v>
      </c>
    </row>
    <row r="305" spans="1:17" s="17" customFormat="1" ht="18" customHeight="1">
      <c r="A305" s="15">
        <v>299</v>
      </c>
      <c r="B305" s="16" t="s">
        <v>1395</v>
      </c>
      <c r="C305" s="16" t="s">
        <v>1400</v>
      </c>
      <c r="D305" s="16" t="s">
        <v>163</v>
      </c>
      <c r="E305" s="16" t="s">
        <v>1925</v>
      </c>
      <c r="F305" s="16" t="str">
        <f>Hoja1!AK300</f>
        <v xml:space="preserve">Masculino </v>
      </c>
      <c r="G305" s="37">
        <f>Hoja1!L300</f>
        <v>56000</v>
      </c>
      <c r="H305" s="37">
        <v>2733.93</v>
      </c>
      <c r="I305" s="37">
        <f>Hoja1!W300</f>
        <v>1607.2</v>
      </c>
      <c r="J305" s="37">
        <f>Hoja1!X300</f>
        <v>1702.4</v>
      </c>
      <c r="K305" s="37">
        <v>0</v>
      </c>
      <c r="L305" s="37">
        <v>0</v>
      </c>
      <c r="M305" s="37">
        <v>0</v>
      </c>
      <c r="N305" s="38">
        <f>Hoja1!AD300</f>
        <v>0</v>
      </c>
      <c r="O305" s="37">
        <v>0</v>
      </c>
      <c r="P305" s="39">
        <f>Hoja1!AH300</f>
        <v>6043.53</v>
      </c>
      <c r="Q305" s="39">
        <f>Hoja1!AI300</f>
        <v>49956.47</v>
      </c>
    </row>
    <row r="306" spans="1:17" s="17" customFormat="1" ht="18" customHeight="1">
      <c r="A306" s="15">
        <v>300</v>
      </c>
      <c r="B306" s="16" t="s">
        <v>1395</v>
      </c>
      <c r="C306" s="16" t="s">
        <v>1404</v>
      </c>
      <c r="D306" s="16" t="s">
        <v>49</v>
      </c>
      <c r="E306" s="16" t="s">
        <v>1932</v>
      </c>
      <c r="F306" s="16" t="str">
        <f>Hoja1!AK301</f>
        <v xml:space="preserve">Masculino </v>
      </c>
      <c r="G306" s="37">
        <f>Hoja1!L301</f>
        <v>35000</v>
      </c>
      <c r="H306" s="37">
        <v>0</v>
      </c>
      <c r="I306" s="37">
        <f>Hoja1!W301</f>
        <v>1004.5</v>
      </c>
      <c r="J306" s="37">
        <f>Hoja1!X301</f>
        <v>1064</v>
      </c>
      <c r="K306" s="37">
        <v>0</v>
      </c>
      <c r="L306" s="37">
        <v>0</v>
      </c>
      <c r="M306" s="37">
        <v>21100.61</v>
      </c>
      <c r="N306" s="38">
        <f>Hoja1!AD301</f>
        <v>0</v>
      </c>
      <c r="O306" s="37">
        <v>0</v>
      </c>
      <c r="P306" s="39">
        <f>Hoja1!AH301</f>
        <v>23169.11</v>
      </c>
      <c r="Q306" s="39">
        <f>Hoja1!AI301</f>
        <v>11830.89</v>
      </c>
    </row>
    <row r="307" spans="1:17" s="17" customFormat="1" ht="18" customHeight="1">
      <c r="A307" s="15">
        <v>301</v>
      </c>
      <c r="B307" s="16" t="s">
        <v>1395</v>
      </c>
      <c r="C307" s="16" t="s">
        <v>1407</v>
      </c>
      <c r="D307" s="16" t="s">
        <v>49</v>
      </c>
      <c r="E307" s="16" t="s">
        <v>1932</v>
      </c>
      <c r="F307" s="16" t="str">
        <f>Hoja1!AK302</f>
        <v xml:space="preserve">Masculino </v>
      </c>
      <c r="G307" s="37">
        <f>Hoja1!L302</f>
        <v>27000</v>
      </c>
      <c r="H307" s="37">
        <v>0</v>
      </c>
      <c r="I307" s="37">
        <f>Hoja1!W302</f>
        <v>774.9</v>
      </c>
      <c r="J307" s="37">
        <f>Hoja1!X302</f>
        <v>820.8</v>
      </c>
      <c r="K307" s="37">
        <v>0</v>
      </c>
      <c r="L307" s="37">
        <v>0</v>
      </c>
      <c r="M307" s="37">
        <v>3692.81</v>
      </c>
      <c r="N307" s="38">
        <f>Hoja1!AD302</f>
        <v>0</v>
      </c>
      <c r="O307" s="37">
        <v>0</v>
      </c>
      <c r="P307" s="39">
        <f>Hoja1!AH302</f>
        <v>5288.51</v>
      </c>
      <c r="Q307" s="39">
        <f>Hoja1!AI302</f>
        <v>21711.49</v>
      </c>
    </row>
    <row r="308" spans="1:17" s="17" customFormat="1" ht="18" customHeight="1">
      <c r="A308" s="18">
        <v>302</v>
      </c>
      <c r="B308" s="16" t="s">
        <v>1395</v>
      </c>
      <c r="C308" s="16" t="s">
        <v>1411</v>
      </c>
      <c r="D308" s="16" t="s">
        <v>173</v>
      </c>
      <c r="E308" s="15" t="s">
        <v>1925</v>
      </c>
      <c r="F308" s="16" t="str">
        <f>Hoja1!AK303</f>
        <v xml:space="preserve">Femenino  </v>
      </c>
      <c r="G308" s="37">
        <f>Hoja1!L303</f>
        <v>27000</v>
      </c>
      <c r="H308" s="37">
        <v>0</v>
      </c>
      <c r="I308" s="37">
        <f>Hoja1!W303</f>
        <v>774.9</v>
      </c>
      <c r="J308" s="37">
        <f>Hoja1!X303</f>
        <v>820.8</v>
      </c>
      <c r="K308" s="37">
        <v>0</v>
      </c>
      <c r="L308" s="37">
        <v>0</v>
      </c>
      <c r="M308" s="37">
        <v>0</v>
      </c>
      <c r="N308" s="38">
        <f>Hoja1!AD303</f>
        <v>0</v>
      </c>
      <c r="O308" s="37">
        <v>0</v>
      </c>
      <c r="P308" s="39">
        <f>Hoja1!AH303</f>
        <v>1595.7</v>
      </c>
      <c r="Q308" s="39">
        <f>Hoja1!AI303</f>
        <v>25404.3</v>
      </c>
    </row>
    <row r="309" spans="1:17" s="17" customFormat="1" ht="18" customHeight="1">
      <c r="A309" s="15">
        <v>303</v>
      </c>
      <c r="B309" s="16" t="s">
        <v>1395</v>
      </c>
      <c r="C309" s="16" t="s">
        <v>1415</v>
      </c>
      <c r="D309" s="16" t="s">
        <v>1419</v>
      </c>
      <c r="E309" s="16" t="s">
        <v>1931</v>
      </c>
      <c r="F309" s="16" t="str">
        <f>Hoja1!AK304</f>
        <v xml:space="preserve">Femenino  </v>
      </c>
      <c r="G309" s="37">
        <f>Hoja1!L304</f>
        <v>50000</v>
      </c>
      <c r="H309" s="37">
        <v>1854</v>
      </c>
      <c r="I309" s="37">
        <f>Hoja1!W304</f>
        <v>1435</v>
      </c>
      <c r="J309" s="37">
        <f>Hoja1!X304</f>
        <v>1520</v>
      </c>
      <c r="K309" s="37">
        <v>0</v>
      </c>
      <c r="L309" s="37">
        <v>0</v>
      </c>
      <c r="M309" s="37">
        <v>0</v>
      </c>
      <c r="N309" s="38">
        <f>Hoja1!AD304</f>
        <v>0</v>
      </c>
      <c r="O309" s="37">
        <v>0</v>
      </c>
      <c r="P309" s="39">
        <f>Hoja1!AH304</f>
        <v>4809</v>
      </c>
      <c r="Q309" s="39">
        <f>Hoja1!AI304</f>
        <v>45191</v>
      </c>
    </row>
    <row r="310" spans="1:17" s="17" customFormat="1" ht="18" customHeight="1">
      <c r="A310" s="15">
        <v>304</v>
      </c>
      <c r="B310" s="16" t="s">
        <v>1424</v>
      </c>
      <c r="C310" s="16" t="s">
        <v>1420</v>
      </c>
      <c r="D310" s="16" t="s">
        <v>40</v>
      </c>
      <c r="E310" s="16" t="s">
        <v>1932</v>
      </c>
      <c r="F310" s="16" t="str">
        <f>Hoja1!AK305</f>
        <v xml:space="preserve">Masculino </v>
      </c>
      <c r="G310" s="37">
        <f>Hoja1!L305</f>
        <v>20000</v>
      </c>
      <c r="H310" s="37">
        <v>0</v>
      </c>
      <c r="I310" s="37">
        <f>Hoja1!W305</f>
        <v>574</v>
      </c>
      <c r="J310" s="37">
        <f>Hoja1!X305</f>
        <v>608</v>
      </c>
      <c r="K310" s="37">
        <v>0</v>
      </c>
      <c r="L310" s="37">
        <v>0</v>
      </c>
      <c r="M310" s="37">
        <v>0</v>
      </c>
      <c r="N310" s="38">
        <f>Hoja1!AD305</f>
        <v>0</v>
      </c>
      <c r="O310" s="37">
        <v>0</v>
      </c>
      <c r="P310" s="39">
        <f>Hoja1!AH305</f>
        <v>1182</v>
      </c>
      <c r="Q310" s="39">
        <f>Hoja1!AI305</f>
        <v>18818</v>
      </c>
    </row>
    <row r="311" spans="1:17" s="17" customFormat="1" ht="18" customHeight="1">
      <c r="A311" s="15">
        <v>305</v>
      </c>
      <c r="B311" s="16" t="s">
        <v>1424</v>
      </c>
      <c r="C311" s="16" t="s">
        <v>1425</v>
      </c>
      <c r="D311" s="16" t="s">
        <v>1429</v>
      </c>
      <c r="E311" s="16" t="s">
        <v>1932</v>
      </c>
      <c r="F311" s="16" t="str">
        <f>Hoja1!AK306</f>
        <v xml:space="preserve">Masculino </v>
      </c>
      <c r="G311" s="37">
        <f>Hoja1!L306</f>
        <v>25000</v>
      </c>
      <c r="H311" s="37">
        <v>0</v>
      </c>
      <c r="I311" s="37">
        <f>Hoja1!W306</f>
        <v>717.5</v>
      </c>
      <c r="J311" s="37">
        <f>Hoja1!X306</f>
        <v>760</v>
      </c>
      <c r="K311" s="37">
        <v>0</v>
      </c>
      <c r="L311" s="37">
        <v>0</v>
      </c>
      <c r="M311" s="37">
        <v>0</v>
      </c>
      <c r="N311" s="38">
        <f>Hoja1!AD306</f>
        <v>0</v>
      </c>
      <c r="O311" s="37">
        <v>0</v>
      </c>
      <c r="P311" s="39">
        <f>Hoja1!AH306</f>
        <v>1477.5</v>
      </c>
      <c r="Q311" s="39">
        <f>Hoja1!AI306</f>
        <v>23522.5</v>
      </c>
    </row>
    <row r="312" spans="1:17" s="17" customFormat="1" ht="18" customHeight="1">
      <c r="A312" s="18">
        <v>306</v>
      </c>
      <c r="B312" s="16" t="s">
        <v>1424</v>
      </c>
      <c r="C312" s="16" t="s">
        <v>1430</v>
      </c>
      <c r="D312" s="16" t="s">
        <v>1429</v>
      </c>
      <c r="E312" s="16" t="s">
        <v>1932</v>
      </c>
      <c r="F312" s="16" t="str">
        <f>Hoja1!AK307</f>
        <v xml:space="preserve">Masculino </v>
      </c>
      <c r="G312" s="37">
        <f>Hoja1!L307</f>
        <v>30000</v>
      </c>
      <c r="H312" s="37">
        <v>0</v>
      </c>
      <c r="I312" s="37">
        <f>Hoja1!W307</f>
        <v>861</v>
      </c>
      <c r="J312" s="37">
        <f>Hoja1!X307</f>
        <v>912</v>
      </c>
      <c r="K312" s="37">
        <v>0</v>
      </c>
      <c r="L312" s="37">
        <v>0</v>
      </c>
      <c r="M312" s="37">
        <v>6761.44</v>
      </c>
      <c r="N312" s="38">
        <f>Hoja1!AD307</f>
        <v>0</v>
      </c>
      <c r="O312" s="37">
        <v>0</v>
      </c>
      <c r="P312" s="39">
        <f>Hoja1!AH307</f>
        <v>8534.44</v>
      </c>
      <c r="Q312" s="39">
        <f>Hoja1!AI307</f>
        <v>21465.56</v>
      </c>
    </row>
    <row r="313" spans="1:17" s="17" customFormat="1" ht="18" customHeight="1">
      <c r="A313" s="15">
        <v>307</v>
      </c>
      <c r="B313" s="16" t="s">
        <v>1424</v>
      </c>
      <c r="C313" s="16" t="s">
        <v>1434</v>
      </c>
      <c r="D313" s="16" t="s">
        <v>1429</v>
      </c>
      <c r="E313" s="16" t="s">
        <v>1932</v>
      </c>
      <c r="F313" s="16" t="str">
        <f>Hoja1!AK308</f>
        <v xml:space="preserve">Masculino </v>
      </c>
      <c r="G313" s="37">
        <f>Hoja1!L308</f>
        <v>22000</v>
      </c>
      <c r="H313" s="37">
        <v>0</v>
      </c>
      <c r="I313" s="37">
        <f>Hoja1!W308</f>
        <v>631.4</v>
      </c>
      <c r="J313" s="37">
        <f>Hoja1!X308</f>
        <v>668.8</v>
      </c>
      <c r="K313" s="37">
        <v>0</v>
      </c>
      <c r="L313" s="37">
        <v>0</v>
      </c>
      <c r="M313" s="37">
        <v>7749.95</v>
      </c>
      <c r="N313" s="38">
        <f>Hoja1!AD308</f>
        <v>0</v>
      </c>
      <c r="O313" s="37">
        <v>0</v>
      </c>
      <c r="P313" s="39">
        <f>Hoja1!AH308</f>
        <v>9050.15</v>
      </c>
      <c r="Q313" s="39">
        <f>Hoja1!AI308</f>
        <v>12949.85</v>
      </c>
    </row>
    <row r="314" spans="1:17" s="17" customFormat="1" ht="18" customHeight="1">
      <c r="A314" s="15">
        <v>308</v>
      </c>
      <c r="B314" s="16" t="s">
        <v>1424</v>
      </c>
      <c r="C314" s="16" t="s">
        <v>1438</v>
      </c>
      <c r="D314" s="16" t="s">
        <v>40</v>
      </c>
      <c r="E314" s="16" t="s">
        <v>1932</v>
      </c>
      <c r="F314" s="16" t="str">
        <f>Hoja1!AK309</f>
        <v xml:space="preserve">Masculino </v>
      </c>
      <c r="G314" s="37">
        <f>Hoja1!L309</f>
        <v>20000</v>
      </c>
      <c r="H314" s="37">
        <v>0</v>
      </c>
      <c r="I314" s="37">
        <f>Hoja1!W309</f>
        <v>574</v>
      </c>
      <c r="J314" s="37">
        <f>Hoja1!X309</f>
        <v>608</v>
      </c>
      <c r="K314" s="37">
        <v>0</v>
      </c>
      <c r="L314" s="37">
        <v>0</v>
      </c>
      <c r="M314" s="37">
        <v>0</v>
      </c>
      <c r="N314" s="38">
        <f>Hoja1!AD309</f>
        <v>0</v>
      </c>
      <c r="O314" s="37">
        <v>0</v>
      </c>
      <c r="P314" s="39">
        <f>Hoja1!AH309</f>
        <v>1182</v>
      </c>
      <c r="Q314" s="39">
        <f>Hoja1!AI309</f>
        <v>18818</v>
      </c>
    </row>
    <row r="315" spans="1:17" s="17" customFormat="1" ht="18" customHeight="1">
      <c r="A315" s="15">
        <v>309</v>
      </c>
      <c r="B315" s="16" t="s">
        <v>1424</v>
      </c>
      <c r="C315" s="16" t="s">
        <v>1442</v>
      </c>
      <c r="D315" s="16" t="s">
        <v>40</v>
      </c>
      <c r="E315" s="16" t="s">
        <v>1932</v>
      </c>
      <c r="F315" s="16" t="str">
        <f>Hoja1!AK310</f>
        <v xml:space="preserve">Masculino </v>
      </c>
      <c r="G315" s="37">
        <f>Hoja1!L310</f>
        <v>20000</v>
      </c>
      <c r="H315" s="37">
        <v>0</v>
      </c>
      <c r="I315" s="37">
        <f>Hoja1!W310</f>
        <v>574</v>
      </c>
      <c r="J315" s="37">
        <f>Hoja1!X310</f>
        <v>608</v>
      </c>
      <c r="K315" s="37">
        <v>0</v>
      </c>
      <c r="L315" s="37">
        <v>0</v>
      </c>
      <c r="M315" s="37">
        <v>0</v>
      </c>
      <c r="N315" s="38">
        <f>Hoja1!AD310</f>
        <v>0</v>
      </c>
      <c r="O315" s="37">
        <v>0</v>
      </c>
      <c r="P315" s="39">
        <f>Hoja1!AH310</f>
        <v>1182</v>
      </c>
      <c r="Q315" s="39">
        <f>Hoja1!AI310</f>
        <v>18818</v>
      </c>
    </row>
    <row r="316" spans="1:17" s="17" customFormat="1" ht="18" customHeight="1">
      <c r="A316" s="18">
        <v>310</v>
      </c>
      <c r="B316" s="16" t="s">
        <v>1424</v>
      </c>
      <c r="C316" s="16" t="s">
        <v>1445</v>
      </c>
      <c r="D316" s="16" t="s">
        <v>1429</v>
      </c>
      <c r="E316" s="16" t="s">
        <v>1932</v>
      </c>
      <c r="F316" s="16" t="str">
        <f>Hoja1!AK311</f>
        <v xml:space="preserve">Masculino </v>
      </c>
      <c r="G316" s="37">
        <f>Hoja1!L311</f>
        <v>25000</v>
      </c>
      <c r="H316" s="37">
        <v>0</v>
      </c>
      <c r="I316" s="37">
        <f>Hoja1!W311</f>
        <v>717.5</v>
      </c>
      <c r="J316" s="37">
        <f>Hoja1!X311</f>
        <v>760</v>
      </c>
      <c r="K316" s="37">
        <v>0</v>
      </c>
      <c r="L316" s="37">
        <v>0</v>
      </c>
      <c r="M316" s="37">
        <v>4989.88</v>
      </c>
      <c r="N316" s="38">
        <f>Hoja1!AD311</f>
        <v>0</v>
      </c>
      <c r="O316" s="37">
        <v>0</v>
      </c>
      <c r="P316" s="39">
        <f>Hoja1!AH311</f>
        <v>6467.38</v>
      </c>
      <c r="Q316" s="39">
        <f>Hoja1!AI311</f>
        <v>18532.62</v>
      </c>
    </row>
    <row r="317" spans="1:17" s="17" customFormat="1" ht="18" customHeight="1">
      <c r="A317" s="15">
        <v>311</v>
      </c>
      <c r="B317" s="16" t="s">
        <v>1424</v>
      </c>
      <c r="C317" s="16" t="s">
        <v>1449</v>
      </c>
      <c r="D317" s="16" t="s">
        <v>1429</v>
      </c>
      <c r="E317" s="16" t="s">
        <v>1932</v>
      </c>
      <c r="F317" s="16" t="str">
        <f>Hoja1!AK312</f>
        <v xml:space="preserve">Masculino </v>
      </c>
      <c r="G317" s="37">
        <f>Hoja1!L312</f>
        <v>25000</v>
      </c>
      <c r="H317" s="37">
        <v>0</v>
      </c>
      <c r="I317" s="37">
        <f>Hoja1!W312</f>
        <v>717.5</v>
      </c>
      <c r="J317" s="37">
        <f>Hoja1!X312</f>
        <v>760</v>
      </c>
      <c r="K317" s="37">
        <v>0</v>
      </c>
      <c r="L317" s="37">
        <v>0</v>
      </c>
      <c r="M317" s="37">
        <v>17141.71</v>
      </c>
      <c r="N317" s="38">
        <f>Hoja1!AD312</f>
        <v>0</v>
      </c>
      <c r="O317" s="37">
        <v>0</v>
      </c>
      <c r="P317" s="39">
        <f>Hoja1!AH312</f>
        <v>18619.21</v>
      </c>
      <c r="Q317" s="39">
        <f>Hoja1!AI312</f>
        <v>6380.79</v>
      </c>
    </row>
    <row r="318" spans="1:17" s="17" customFormat="1" ht="18" customHeight="1">
      <c r="A318" s="15">
        <v>312</v>
      </c>
      <c r="B318" s="16" t="s">
        <v>1424</v>
      </c>
      <c r="C318" s="16" t="s">
        <v>1453</v>
      </c>
      <c r="D318" s="16" t="s">
        <v>40</v>
      </c>
      <c r="E318" s="16" t="s">
        <v>1932</v>
      </c>
      <c r="F318" s="16" t="str">
        <f>Hoja1!AK313</f>
        <v xml:space="preserve">Masculino </v>
      </c>
      <c r="G318" s="37">
        <f>Hoja1!L313</f>
        <v>25000</v>
      </c>
      <c r="H318" s="37">
        <v>0</v>
      </c>
      <c r="I318" s="37">
        <f>Hoja1!W313</f>
        <v>717.5</v>
      </c>
      <c r="J318" s="37">
        <f>Hoja1!X313</f>
        <v>760</v>
      </c>
      <c r="K318" s="37">
        <v>0</v>
      </c>
      <c r="L318" s="37">
        <v>0</v>
      </c>
      <c r="M318" s="37">
        <v>0</v>
      </c>
      <c r="N318" s="38">
        <f>Hoja1!AD313</f>
        <v>0</v>
      </c>
      <c r="O318" s="37">
        <v>0</v>
      </c>
      <c r="P318" s="39">
        <f>Hoja1!AH313</f>
        <v>1477.5</v>
      </c>
      <c r="Q318" s="39">
        <f>Hoja1!AI313</f>
        <v>23522.5</v>
      </c>
    </row>
    <row r="319" spans="1:17" s="17" customFormat="1" ht="18" customHeight="1">
      <c r="A319" s="15">
        <v>313</v>
      </c>
      <c r="B319" s="16" t="s">
        <v>1424</v>
      </c>
      <c r="C319" s="16" t="s">
        <v>1458</v>
      </c>
      <c r="D319" s="16" t="s">
        <v>1462</v>
      </c>
      <c r="E319" s="16" t="s">
        <v>1932</v>
      </c>
      <c r="F319" s="16" t="str">
        <f>Hoja1!AK314</f>
        <v xml:space="preserve">Masculino </v>
      </c>
      <c r="G319" s="37">
        <f>Hoja1!L314</f>
        <v>35000</v>
      </c>
      <c r="H319" s="37">
        <v>0</v>
      </c>
      <c r="I319" s="37">
        <f>Hoja1!W314</f>
        <v>1004.5</v>
      </c>
      <c r="J319" s="37">
        <f>Hoja1!X314</f>
        <v>1064</v>
      </c>
      <c r="K319" s="37">
        <v>0</v>
      </c>
      <c r="L319" s="37">
        <v>0</v>
      </c>
      <c r="M319" s="37">
        <v>0</v>
      </c>
      <c r="N319" s="38">
        <f>Hoja1!AD314</f>
        <v>0</v>
      </c>
      <c r="O319" s="37">
        <v>0</v>
      </c>
      <c r="P319" s="39">
        <f>Hoja1!AH314</f>
        <v>2068.5</v>
      </c>
      <c r="Q319" s="39">
        <f>Hoja1!AI314</f>
        <v>32931.5</v>
      </c>
    </row>
    <row r="320" spans="1:17" s="17" customFormat="1" ht="18" customHeight="1">
      <c r="A320" s="18">
        <v>314</v>
      </c>
      <c r="B320" s="16" t="s">
        <v>1424</v>
      </c>
      <c r="C320" s="16" t="s">
        <v>1463</v>
      </c>
      <c r="D320" s="16" t="s">
        <v>40</v>
      </c>
      <c r="E320" s="16" t="s">
        <v>1932</v>
      </c>
      <c r="F320" s="16" t="str">
        <f>Hoja1!AK315</f>
        <v xml:space="preserve">Masculino </v>
      </c>
      <c r="G320" s="37">
        <f>Hoja1!L315</f>
        <v>18000</v>
      </c>
      <c r="H320" s="37">
        <v>0</v>
      </c>
      <c r="I320" s="37">
        <f>Hoja1!W315</f>
        <v>516.6</v>
      </c>
      <c r="J320" s="37">
        <f>Hoja1!X315</f>
        <v>547.20000000000005</v>
      </c>
      <c r="K320" s="37">
        <v>0</v>
      </c>
      <c r="L320" s="37">
        <v>0</v>
      </c>
      <c r="M320" s="37">
        <v>0</v>
      </c>
      <c r="N320" s="38">
        <f>Hoja1!AD315</f>
        <v>0</v>
      </c>
      <c r="O320" s="37">
        <v>0</v>
      </c>
      <c r="P320" s="39">
        <f>Hoja1!AH315</f>
        <v>1063.8</v>
      </c>
      <c r="Q320" s="39">
        <f>Hoja1!AI315</f>
        <v>16936.2</v>
      </c>
    </row>
    <row r="321" spans="1:17" s="17" customFormat="1" ht="18" customHeight="1">
      <c r="A321" s="15">
        <v>315</v>
      </c>
      <c r="B321" s="16" t="s">
        <v>1424</v>
      </c>
      <c r="C321" s="16" t="s">
        <v>1467</v>
      </c>
      <c r="D321" s="16" t="s">
        <v>1305</v>
      </c>
      <c r="E321" s="16" t="s">
        <v>1932</v>
      </c>
      <c r="F321" s="16" t="str">
        <f>Hoja1!AK316</f>
        <v xml:space="preserve">Masculino </v>
      </c>
      <c r="G321" s="37">
        <f>Hoja1!L316</f>
        <v>35000</v>
      </c>
      <c r="H321" s="37">
        <v>0</v>
      </c>
      <c r="I321" s="37">
        <f>Hoja1!W316</f>
        <v>1004.5</v>
      </c>
      <c r="J321" s="37">
        <f>Hoja1!X316</f>
        <v>1064</v>
      </c>
      <c r="K321" s="37">
        <v>0</v>
      </c>
      <c r="L321" s="37">
        <v>0</v>
      </c>
      <c r="M321" s="37">
        <v>5601.45</v>
      </c>
      <c r="N321" s="38">
        <f>Hoja1!AD316</f>
        <v>0</v>
      </c>
      <c r="O321" s="37">
        <v>0</v>
      </c>
      <c r="P321" s="39">
        <f>Hoja1!AH316</f>
        <v>7669.95</v>
      </c>
      <c r="Q321" s="39">
        <f>Hoja1!AI316</f>
        <v>27330.05</v>
      </c>
    </row>
    <row r="322" spans="1:17" s="17" customFormat="1" ht="18" customHeight="1">
      <c r="A322" s="15">
        <v>316</v>
      </c>
      <c r="B322" s="16" t="s">
        <v>1424</v>
      </c>
      <c r="C322" s="16" t="s">
        <v>1471</v>
      </c>
      <c r="D322" s="16" t="s">
        <v>1429</v>
      </c>
      <c r="E322" s="16" t="s">
        <v>1932</v>
      </c>
      <c r="F322" s="16" t="str">
        <f>Hoja1!AK317</f>
        <v xml:space="preserve">Masculino </v>
      </c>
      <c r="G322" s="37">
        <f>Hoja1!L317</f>
        <v>22000</v>
      </c>
      <c r="H322" s="37">
        <v>0</v>
      </c>
      <c r="I322" s="37">
        <f>Hoja1!W317</f>
        <v>631.4</v>
      </c>
      <c r="J322" s="37">
        <f>Hoja1!X317</f>
        <v>668.8</v>
      </c>
      <c r="K322" s="37">
        <v>0</v>
      </c>
      <c r="L322" s="37">
        <v>0</v>
      </c>
      <c r="M322" s="37">
        <v>0</v>
      </c>
      <c r="N322" s="38">
        <f>Hoja1!AD317</f>
        <v>0</v>
      </c>
      <c r="O322" s="37">
        <v>0</v>
      </c>
      <c r="P322" s="39">
        <f>Hoja1!AH317</f>
        <v>1300.2</v>
      </c>
      <c r="Q322" s="39">
        <f>Hoja1!AI317</f>
        <v>20699.8</v>
      </c>
    </row>
    <row r="323" spans="1:17" s="17" customFormat="1" ht="18" customHeight="1">
      <c r="A323" s="15">
        <v>317</v>
      </c>
      <c r="B323" s="16" t="s">
        <v>1424</v>
      </c>
      <c r="C323" s="16" t="s">
        <v>1475</v>
      </c>
      <c r="D323" s="16" t="s">
        <v>1479</v>
      </c>
      <c r="E323" s="16" t="s">
        <v>1932</v>
      </c>
      <c r="F323" s="16" t="str">
        <f>Hoja1!AK318</f>
        <v xml:space="preserve">Masculino </v>
      </c>
      <c r="G323" s="37">
        <f>Hoja1!L318</f>
        <v>25000</v>
      </c>
      <c r="H323" s="37">
        <v>0</v>
      </c>
      <c r="I323" s="37">
        <f>Hoja1!W318</f>
        <v>717.5</v>
      </c>
      <c r="J323" s="37">
        <f>Hoja1!X318</f>
        <v>760</v>
      </c>
      <c r="K323" s="37">
        <v>0</v>
      </c>
      <c r="L323" s="37">
        <v>0</v>
      </c>
      <c r="M323" s="37">
        <v>4327.91</v>
      </c>
      <c r="N323" s="38">
        <f>Hoja1!AD318</f>
        <v>0</v>
      </c>
      <c r="O323" s="37">
        <v>0</v>
      </c>
      <c r="P323" s="39">
        <f>Hoja1!AH318</f>
        <v>5805.41</v>
      </c>
      <c r="Q323" s="39">
        <f>Hoja1!AI318</f>
        <v>19194.59</v>
      </c>
    </row>
    <row r="324" spans="1:17" s="17" customFormat="1" ht="18" customHeight="1">
      <c r="A324" s="18">
        <v>318</v>
      </c>
      <c r="B324" s="16" t="s">
        <v>1424</v>
      </c>
      <c r="C324" s="16" t="s">
        <v>1480</v>
      </c>
      <c r="D324" s="16" t="s">
        <v>40</v>
      </c>
      <c r="E324" s="16" t="s">
        <v>1932</v>
      </c>
      <c r="F324" s="16" t="str">
        <f>Hoja1!AK319</f>
        <v xml:space="preserve">Masculino </v>
      </c>
      <c r="G324" s="37">
        <f>Hoja1!L319</f>
        <v>15000</v>
      </c>
      <c r="H324" s="37">
        <v>0</v>
      </c>
      <c r="I324" s="37">
        <f>Hoja1!W319</f>
        <v>430.5</v>
      </c>
      <c r="J324" s="37">
        <f>Hoja1!X319</f>
        <v>456</v>
      </c>
      <c r="K324" s="37">
        <v>0</v>
      </c>
      <c r="L324" s="37">
        <v>0</v>
      </c>
      <c r="M324" s="37">
        <v>0</v>
      </c>
      <c r="N324" s="38">
        <f>Hoja1!AD319</f>
        <v>0</v>
      </c>
      <c r="O324" s="37">
        <v>0</v>
      </c>
      <c r="P324" s="39">
        <f>Hoja1!AH319</f>
        <v>886.5</v>
      </c>
      <c r="Q324" s="39">
        <f>Hoja1!AI319</f>
        <v>14113.5</v>
      </c>
    </row>
    <row r="325" spans="1:17" s="17" customFormat="1" ht="18" customHeight="1">
      <c r="A325" s="15">
        <v>319</v>
      </c>
      <c r="B325" s="16" t="s">
        <v>1424</v>
      </c>
      <c r="C325" s="16" t="s">
        <v>1484</v>
      </c>
      <c r="D325" s="16" t="s">
        <v>40</v>
      </c>
      <c r="E325" s="16" t="s">
        <v>1932</v>
      </c>
      <c r="F325" s="16" t="str">
        <f>Hoja1!AK320</f>
        <v xml:space="preserve">Masculino </v>
      </c>
      <c r="G325" s="37">
        <f>Hoja1!L320</f>
        <v>25000</v>
      </c>
      <c r="H325" s="37">
        <v>0</v>
      </c>
      <c r="I325" s="37">
        <f>Hoja1!W320</f>
        <v>717.5</v>
      </c>
      <c r="J325" s="37">
        <f>Hoja1!X320</f>
        <v>760</v>
      </c>
      <c r="K325" s="37">
        <v>0</v>
      </c>
      <c r="L325" s="37">
        <v>0</v>
      </c>
      <c r="M325" s="37">
        <v>0</v>
      </c>
      <c r="N325" s="38">
        <f>Hoja1!AD320</f>
        <v>0</v>
      </c>
      <c r="O325" s="37">
        <v>0</v>
      </c>
      <c r="P325" s="39">
        <f>Hoja1!AH320</f>
        <v>1477.5</v>
      </c>
      <c r="Q325" s="39">
        <f>Hoja1!AI320</f>
        <v>23522.5</v>
      </c>
    </row>
    <row r="326" spans="1:17" s="17" customFormat="1" ht="18" customHeight="1">
      <c r="A326" s="15">
        <v>320</v>
      </c>
      <c r="B326" s="16" t="s">
        <v>1424</v>
      </c>
      <c r="C326" s="16" t="s">
        <v>1488</v>
      </c>
      <c r="D326" s="16" t="s">
        <v>1429</v>
      </c>
      <c r="E326" s="16" t="s">
        <v>1932</v>
      </c>
      <c r="F326" s="16" t="str">
        <f>Hoja1!AK321</f>
        <v xml:space="preserve">Masculino </v>
      </c>
      <c r="G326" s="37">
        <f>Hoja1!L321</f>
        <v>22000</v>
      </c>
      <c r="H326" s="37">
        <v>0</v>
      </c>
      <c r="I326" s="37">
        <f>Hoja1!W321</f>
        <v>631.4</v>
      </c>
      <c r="J326" s="37">
        <f>Hoja1!X321</f>
        <v>668.8</v>
      </c>
      <c r="K326" s="37">
        <v>0</v>
      </c>
      <c r="L326" s="37">
        <v>0</v>
      </c>
      <c r="M326" s="37">
        <v>0</v>
      </c>
      <c r="N326" s="38">
        <f>Hoja1!AD321</f>
        <v>0</v>
      </c>
      <c r="O326" s="37">
        <v>0</v>
      </c>
      <c r="P326" s="39">
        <f>Hoja1!AH321</f>
        <v>1300.2</v>
      </c>
      <c r="Q326" s="39">
        <f>Hoja1!AI321</f>
        <v>20699.8</v>
      </c>
    </row>
    <row r="327" spans="1:17" s="17" customFormat="1" ht="18" customHeight="1">
      <c r="A327" s="15">
        <v>321</v>
      </c>
      <c r="B327" s="16" t="s">
        <v>1424</v>
      </c>
      <c r="C327" s="16" t="s">
        <v>1492</v>
      </c>
      <c r="D327" s="16" t="s">
        <v>448</v>
      </c>
      <c r="E327" s="16" t="s">
        <v>1925</v>
      </c>
      <c r="F327" s="16" t="str">
        <f>Hoja1!AK322</f>
        <v xml:space="preserve">Femenino  </v>
      </c>
      <c r="G327" s="37">
        <f>Hoja1!L322</f>
        <v>35000</v>
      </c>
      <c r="H327" s="37">
        <v>0</v>
      </c>
      <c r="I327" s="37">
        <f>Hoja1!W322</f>
        <v>1004.5</v>
      </c>
      <c r="J327" s="37">
        <f>Hoja1!X322</f>
        <v>1064</v>
      </c>
      <c r="K327" s="37">
        <v>0</v>
      </c>
      <c r="L327" s="37">
        <v>0</v>
      </c>
      <c r="M327" s="37">
        <v>0</v>
      </c>
      <c r="N327" s="38">
        <f>Hoja1!AD322</f>
        <v>0</v>
      </c>
      <c r="O327" s="37">
        <v>50</v>
      </c>
      <c r="P327" s="39">
        <f>Hoja1!AH322</f>
        <v>2118.5</v>
      </c>
      <c r="Q327" s="39">
        <f>Hoja1!AI322</f>
        <v>32881.5</v>
      </c>
    </row>
    <row r="328" spans="1:17" s="17" customFormat="1" ht="18" customHeight="1">
      <c r="A328" s="18">
        <v>322</v>
      </c>
      <c r="B328" s="16" t="s">
        <v>1424</v>
      </c>
      <c r="C328" s="16" t="s">
        <v>1496</v>
      </c>
      <c r="D328" s="16" t="s">
        <v>40</v>
      </c>
      <c r="E328" s="16" t="s">
        <v>1932</v>
      </c>
      <c r="F328" s="16" t="str">
        <f>Hoja1!AK323</f>
        <v xml:space="preserve">Masculino </v>
      </c>
      <c r="G328" s="37">
        <f>Hoja1!L323</f>
        <v>28000</v>
      </c>
      <c r="H328" s="37">
        <v>0</v>
      </c>
      <c r="I328" s="37">
        <f>Hoja1!W323</f>
        <v>803.6</v>
      </c>
      <c r="J328" s="37">
        <f>Hoja1!X323</f>
        <v>851.2</v>
      </c>
      <c r="K328" s="37">
        <v>1715.46</v>
      </c>
      <c r="L328" s="37">
        <v>748.03</v>
      </c>
      <c r="M328" s="37">
        <v>5159.09</v>
      </c>
      <c r="N328" s="38">
        <f>Hoja1!AD323</f>
        <v>0</v>
      </c>
      <c r="O328" s="37">
        <v>0</v>
      </c>
      <c r="P328" s="39">
        <f>Hoja1!AH323</f>
        <v>9277.3799999999992</v>
      </c>
      <c r="Q328" s="39">
        <f>Hoja1!AI323</f>
        <v>18722.62</v>
      </c>
    </row>
    <row r="329" spans="1:17" s="17" customFormat="1" ht="18" customHeight="1">
      <c r="A329" s="15">
        <v>323</v>
      </c>
      <c r="B329" s="16" t="s">
        <v>1424</v>
      </c>
      <c r="C329" s="16" t="s">
        <v>1500</v>
      </c>
      <c r="D329" s="16" t="s">
        <v>1429</v>
      </c>
      <c r="E329" s="16" t="s">
        <v>1932</v>
      </c>
      <c r="F329" s="16" t="str">
        <f>Hoja1!AK324</f>
        <v xml:space="preserve">Masculino </v>
      </c>
      <c r="G329" s="37">
        <f>Hoja1!L324</f>
        <v>25000</v>
      </c>
      <c r="H329" s="37">
        <v>0</v>
      </c>
      <c r="I329" s="37">
        <f>Hoja1!W324</f>
        <v>717.5</v>
      </c>
      <c r="J329" s="37">
        <f>Hoja1!X324</f>
        <v>760</v>
      </c>
      <c r="K329" s="37">
        <v>0</v>
      </c>
      <c r="L329" s="37">
        <v>0</v>
      </c>
      <c r="M329" s="37">
        <v>15227.61</v>
      </c>
      <c r="N329" s="38">
        <f>Hoja1!AD324</f>
        <v>0</v>
      </c>
      <c r="O329" s="37">
        <v>0</v>
      </c>
      <c r="P329" s="39">
        <f>Hoja1!AH324</f>
        <v>16705.11</v>
      </c>
      <c r="Q329" s="39">
        <f>Hoja1!AI324</f>
        <v>8294.89</v>
      </c>
    </row>
    <row r="330" spans="1:17" s="17" customFormat="1" ht="18" customHeight="1">
      <c r="A330" s="15">
        <v>324</v>
      </c>
      <c r="B330" s="16" t="s">
        <v>1424</v>
      </c>
      <c r="C330" s="16" t="s">
        <v>1504</v>
      </c>
      <c r="D330" s="16" t="s">
        <v>1429</v>
      </c>
      <c r="E330" s="16" t="s">
        <v>1932</v>
      </c>
      <c r="F330" s="16" t="str">
        <f>Hoja1!AK325</f>
        <v xml:space="preserve">Masculino </v>
      </c>
      <c r="G330" s="37">
        <f>Hoja1!L325</f>
        <v>25000</v>
      </c>
      <c r="H330" s="37">
        <v>0</v>
      </c>
      <c r="I330" s="37">
        <f>Hoja1!W325</f>
        <v>717.5</v>
      </c>
      <c r="J330" s="37">
        <f>Hoja1!X325</f>
        <v>760</v>
      </c>
      <c r="K330" s="37">
        <v>0</v>
      </c>
      <c r="L330" s="37">
        <v>0</v>
      </c>
      <c r="M330" s="37">
        <v>16289.47</v>
      </c>
      <c r="N330" s="38">
        <f>Hoja1!AD325</f>
        <v>0</v>
      </c>
      <c r="O330" s="37">
        <v>0</v>
      </c>
      <c r="P330" s="39">
        <f>Hoja1!AH325</f>
        <v>17766.97</v>
      </c>
      <c r="Q330" s="39">
        <f>Hoja1!AI325</f>
        <v>7233.03</v>
      </c>
    </row>
    <row r="331" spans="1:17" s="17" customFormat="1" ht="18" customHeight="1">
      <c r="A331" s="15">
        <v>325</v>
      </c>
      <c r="B331" s="16" t="s">
        <v>1424</v>
      </c>
      <c r="C331" s="16" t="s">
        <v>1508</v>
      </c>
      <c r="D331" s="16" t="s">
        <v>76</v>
      </c>
      <c r="E331" s="16" t="s">
        <v>1932</v>
      </c>
      <c r="F331" s="16" t="str">
        <f>Hoja1!AK326</f>
        <v xml:space="preserve">Masculino </v>
      </c>
      <c r="G331" s="37">
        <f>Hoja1!L326</f>
        <v>75000</v>
      </c>
      <c r="H331" s="37">
        <v>5966.26</v>
      </c>
      <c r="I331" s="37">
        <f>Hoja1!W326</f>
        <v>2152.5</v>
      </c>
      <c r="J331" s="37">
        <f>Hoja1!X326</f>
        <v>2280</v>
      </c>
      <c r="K331" s="37">
        <v>1715.46</v>
      </c>
      <c r="L331" s="37">
        <v>0</v>
      </c>
      <c r="M331" s="37">
        <v>10616.98</v>
      </c>
      <c r="N331" s="38">
        <f>Hoja1!AD326</f>
        <v>0</v>
      </c>
      <c r="O331" s="37">
        <v>0</v>
      </c>
      <c r="P331" s="39">
        <f>Hoja1!AH326</f>
        <v>22731.200000000001</v>
      </c>
      <c r="Q331" s="39">
        <f>Hoja1!AI326</f>
        <v>52268.800000000003</v>
      </c>
    </row>
    <row r="332" spans="1:17" s="17" customFormat="1" ht="18" customHeight="1">
      <c r="A332" s="18">
        <v>326</v>
      </c>
      <c r="B332" s="16" t="s">
        <v>1424</v>
      </c>
      <c r="C332" s="16" t="s">
        <v>1512</v>
      </c>
      <c r="D332" s="16" t="s">
        <v>40</v>
      </c>
      <c r="E332" s="16" t="s">
        <v>1932</v>
      </c>
      <c r="F332" s="16" t="str">
        <f>Hoja1!AK327</f>
        <v xml:space="preserve">Masculino </v>
      </c>
      <c r="G332" s="37">
        <f>Hoja1!L327</f>
        <v>20000</v>
      </c>
      <c r="H332" s="37">
        <v>0</v>
      </c>
      <c r="I332" s="37">
        <f>Hoja1!W327</f>
        <v>574</v>
      </c>
      <c r="J332" s="37">
        <f>Hoja1!X327</f>
        <v>608</v>
      </c>
      <c r="K332" s="37">
        <v>0</v>
      </c>
      <c r="L332" s="37">
        <v>0</v>
      </c>
      <c r="M332" s="37">
        <v>0</v>
      </c>
      <c r="N332" s="38">
        <f>Hoja1!AD327</f>
        <v>0</v>
      </c>
      <c r="O332" s="37">
        <v>0</v>
      </c>
      <c r="P332" s="39">
        <f>Hoja1!AH327</f>
        <v>1182</v>
      </c>
      <c r="Q332" s="39">
        <f>Hoja1!AI327</f>
        <v>18818</v>
      </c>
    </row>
    <row r="333" spans="1:17" s="17" customFormat="1" ht="18" customHeight="1">
      <c r="A333" s="15">
        <v>327</v>
      </c>
      <c r="B333" s="16" t="s">
        <v>1424</v>
      </c>
      <c r="C333" s="16" t="s">
        <v>1516</v>
      </c>
      <c r="D333" s="16" t="s">
        <v>1479</v>
      </c>
      <c r="E333" s="16" t="s">
        <v>1932</v>
      </c>
      <c r="F333" s="16" t="str">
        <f>Hoja1!AK328</f>
        <v xml:space="preserve">Masculino </v>
      </c>
      <c r="G333" s="37">
        <f>Hoja1!L328</f>
        <v>35000</v>
      </c>
      <c r="H333" s="37">
        <v>0</v>
      </c>
      <c r="I333" s="37">
        <f>Hoja1!W328</f>
        <v>1004.5</v>
      </c>
      <c r="J333" s="37">
        <f>Hoja1!X328</f>
        <v>1064</v>
      </c>
      <c r="K333" s="37">
        <v>0</v>
      </c>
      <c r="L333" s="37">
        <v>0</v>
      </c>
      <c r="M333" s="37">
        <v>1500</v>
      </c>
      <c r="N333" s="38">
        <f>Hoja1!AD328</f>
        <v>0</v>
      </c>
      <c r="O333" s="37">
        <v>100</v>
      </c>
      <c r="P333" s="39">
        <f>Hoja1!AH328</f>
        <v>3668.5</v>
      </c>
      <c r="Q333" s="39">
        <f>Hoja1!AI328</f>
        <v>31331.5</v>
      </c>
    </row>
    <row r="334" spans="1:17" s="17" customFormat="1" ht="18" customHeight="1">
      <c r="A334" s="15">
        <v>328</v>
      </c>
      <c r="B334" s="16" t="s">
        <v>1424</v>
      </c>
      <c r="C334" s="16" t="s">
        <v>1520</v>
      </c>
      <c r="D334" s="16" t="s">
        <v>1462</v>
      </c>
      <c r="E334" s="16" t="s">
        <v>1932</v>
      </c>
      <c r="F334" s="16" t="str">
        <f>Hoja1!AK329</f>
        <v xml:space="preserve">Masculino </v>
      </c>
      <c r="G334" s="37">
        <f>Hoja1!L329</f>
        <v>18000</v>
      </c>
      <c r="H334" s="37">
        <v>0</v>
      </c>
      <c r="I334" s="37">
        <f>Hoja1!W329</f>
        <v>516.6</v>
      </c>
      <c r="J334" s="37">
        <f>Hoja1!X329</f>
        <v>547.20000000000005</v>
      </c>
      <c r="K334" s="37">
        <v>0</v>
      </c>
      <c r="L334" s="37">
        <v>0</v>
      </c>
      <c r="M334" s="37">
        <v>0</v>
      </c>
      <c r="N334" s="38">
        <f>Hoja1!AD329</f>
        <v>0</v>
      </c>
      <c r="O334" s="37">
        <v>0</v>
      </c>
      <c r="P334" s="39">
        <f>Hoja1!AH329</f>
        <v>1063.8</v>
      </c>
      <c r="Q334" s="39">
        <f>Hoja1!AI329</f>
        <v>16936.2</v>
      </c>
    </row>
    <row r="335" spans="1:17" s="17" customFormat="1" ht="18" customHeight="1">
      <c r="A335" s="15">
        <v>329</v>
      </c>
      <c r="B335" s="16" t="s">
        <v>1424</v>
      </c>
      <c r="C335" s="16" t="s">
        <v>1524</v>
      </c>
      <c r="D335" s="16" t="s">
        <v>40</v>
      </c>
      <c r="E335" s="16" t="s">
        <v>1932</v>
      </c>
      <c r="F335" s="16" t="str">
        <f>Hoja1!AK330</f>
        <v xml:space="preserve">Masculino </v>
      </c>
      <c r="G335" s="37">
        <f>Hoja1!L330</f>
        <v>20000</v>
      </c>
      <c r="H335" s="37">
        <v>0</v>
      </c>
      <c r="I335" s="37">
        <f>Hoja1!W330</f>
        <v>574</v>
      </c>
      <c r="J335" s="37">
        <f>Hoja1!X330</f>
        <v>608</v>
      </c>
      <c r="K335" s="37">
        <v>0</v>
      </c>
      <c r="L335" s="37">
        <v>0</v>
      </c>
      <c r="M335" s="37">
        <v>0</v>
      </c>
      <c r="N335" s="38">
        <f>Hoja1!AD330</f>
        <v>0</v>
      </c>
      <c r="O335" s="37">
        <v>0</v>
      </c>
      <c r="P335" s="39">
        <f>Hoja1!AH330</f>
        <v>1182</v>
      </c>
      <c r="Q335" s="39">
        <f>Hoja1!AI330</f>
        <v>18818</v>
      </c>
    </row>
    <row r="336" spans="1:17" s="17" customFormat="1" ht="18" customHeight="1">
      <c r="A336" s="18">
        <v>330</v>
      </c>
      <c r="B336" s="16" t="s">
        <v>1424</v>
      </c>
      <c r="C336" s="16" t="s">
        <v>1528</v>
      </c>
      <c r="D336" s="16" t="s">
        <v>1429</v>
      </c>
      <c r="E336" s="16" t="s">
        <v>1932</v>
      </c>
      <c r="F336" s="16" t="str">
        <f>Hoja1!AK331</f>
        <v xml:space="preserve">Masculino </v>
      </c>
      <c r="G336" s="37">
        <f>Hoja1!L331</f>
        <v>28000</v>
      </c>
      <c r="H336" s="37">
        <v>0</v>
      </c>
      <c r="I336" s="37">
        <f>Hoja1!W331</f>
        <v>803.6</v>
      </c>
      <c r="J336" s="37">
        <f>Hoja1!X331</f>
        <v>851.2</v>
      </c>
      <c r="K336" s="37">
        <v>0</v>
      </c>
      <c r="L336" s="37">
        <v>0</v>
      </c>
      <c r="M336" s="37">
        <v>3804.99</v>
      </c>
      <c r="N336" s="38">
        <f>Hoja1!AD331</f>
        <v>0</v>
      </c>
      <c r="O336" s="37">
        <v>0</v>
      </c>
      <c r="P336" s="39">
        <f>Hoja1!AH331</f>
        <v>5459.79</v>
      </c>
      <c r="Q336" s="39">
        <f>Hoja1!AI331</f>
        <v>22540.21</v>
      </c>
    </row>
    <row r="337" spans="1:17" s="17" customFormat="1" ht="18" customHeight="1">
      <c r="A337" s="15">
        <v>331</v>
      </c>
      <c r="B337" s="16" t="s">
        <v>1424</v>
      </c>
      <c r="C337" s="16" t="s">
        <v>1532</v>
      </c>
      <c r="D337" s="16" t="s">
        <v>40</v>
      </c>
      <c r="E337" s="16" t="s">
        <v>1932</v>
      </c>
      <c r="F337" s="16" t="str">
        <f>Hoja1!AK332</f>
        <v xml:space="preserve">Masculino </v>
      </c>
      <c r="G337" s="37">
        <f>Hoja1!L332</f>
        <v>20000</v>
      </c>
      <c r="H337" s="37">
        <v>0</v>
      </c>
      <c r="I337" s="37">
        <f>Hoja1!W332</f>
        <v>574</v>
      </c>
      <c r="J337" s="37">
        <f>Hoja1!X332</f>
        <v>608</v>
      </c>
      <c r="K337" s="37">
        <v>0</v>
      </c>
      <c r="L337" s="37">
        <v>0</v>
      </c>
      <c r="M337" s="37">
        <v>0</v>
      </c>
      <c r="N337" s="38">
        <f>Hoja1!AD332</f>
        <v>0</v>
      </c>
      <c r="O337" s="37">
        <v>0</v>
      </c>
      <c r="P337" s="39">
        <f>Hoja1!AH332</f>
        <v>1182</v>
      </c>
      <c r="Q337" s="39">
        <f>Hoja1!AI332</f>
        <v>18818</v>
      </c>
    </row>
    <row r="338" spans="1:17" s="17" customFormat="1" ht="18" customHeight="1">
      <c r="A338" s="15">
        <v>332</v>
      </c>
      <c r="B338" s="16" t="s">
        <v>1424</v>
      </c>
      <c r="C338" s="16" t="s">
        <v>1536</v>
      </c>
      <c r="D338" s="16" t="s">
        <v>40</v>
      </c>
      <c r="E338" s="16" t="s">
        <v>1932</v>
      </c>
      <c r="F338" s="16" t="str">
        <f>Hoja1!AK333</f>
        <v xml:space="preserve">Masculino </v>
      </c>
      <c r="G338" s="37">
        <f>Hoja1!L333</f>
        <v>25000</v>
      </c>
      <c r="H338" s="37">
        <v>0</v>
      </c>
      <c r="I338" s="37">
        <f>Hoja1!W333</f>
        <v>717.5</v>
      </c>
      <c r="J338" s="37">
        <f>Hoja1!X333</f>
        <v>760</v>
      </c>
      <c r="K338" s="37">
        <v>0</v>
      </c>
      <c r="L338" s="37">
        <v>0</v>
      </c>
      <c r="M338" s="37">
        <v>10595.87</v>
      </c>
      <c r="N338" s="38">
        <f>Hoja1!AD333</f>
        <v>0</v>
      </c>
      <c r="O338" s="37">
        <v>0</v>
      </c>
      <c r="P338" s="39">
        <f>Hoja1!AH333</f>
        <v>12073.37</v>
      </c>
      <c r="Q338" s="39">
        <f>Hoja1!AI333</f>
        <v>12926.63</v>
      </c>
    </row>
    <row r="339" spans="1:17" s="17" customFormat="1" ht="18" customHeight="1">
      <c r="A339" s="15">
        <v>333</v>
      </c>
      <c r="B339" s="16" t="s">
        <v>1424</v>
      </c>
      <c r="C339" s="16" t="s">
        <v>1540</v>
      </c>
      <c r="D339" s="16" t="s">
        <v>40</v>
      </c>
      <c r="E339" s="16" t="s">
        <v>1932</v>
      </c>
      <c r="F339" s="16" t="str">
        <f>Hoja1!AK334</f>
        <v xml:space="preserve">Masculino </v>
      </c>
      <c r="G339" s="37">
        <f>Hoja1!L334</f>
        <v>25000</v>
      </c>
      <c r="H339" s="37">
        <v>0</v>
      </c>
      <c r="I339" s="37">
        <f>Hoja1!W334</f>
        <v>717.5</v>
      </c>
      <c r="J339" s="37">
        <f>Hoja1!X334</f>
        <v>760</v>
      </c>
      <c r="K339" s="37">
        <v>0</v>
      </c>
      <c r="L339" s="37">
        <v>0</v>
      </c>
      <c r="M339" s="37">
        <v>0</v>
      </c>
      <c r="N339" s="38">
        <f>Hoja1!AD334</f>
        <v>0</v>
      </c>
      <c r="O339" s="37">
        <v>0</v>
      </c>
      <c r="P339" s="39">
        <f>Hoja1!AH334</f>
        <v>1477.5</v>
      </c>
      <c r="Q339" s="39">
        <f>Hoja1!AI334</f>
        <v>23522.5</v>
      </c>
    </row>
    <row r="340" spans="1:17" s="17" customFormat="1" ht="18" customHeight="1">
      <c r="A340" s="18">
        <v>334</v>
      </c>
      <c r="B340" s="16" t="s">
        <v>1424</v>
      </c>
      <c r="C340" s="16" t="s">
        <v>1544</v>
      </c>
      <c r="D340" s="16" t="s">
        <v>40</v>
      </c>
      <c r="E340" s="16" t="s">
        <v>1932</v>
      </c>
      <c r="F340" s="16" t="str">
        <f>Hoja1!AK335</f>
        <v xml:space="preserve">Masculino </v>
      </c>
      <c r="G340" s="37">
        <f>Hoja1!L335</f>
        <v>23000</v>
      </c>
      <c r="H340" s="37">
        <v>0</v>
      </c>
      <c r="I340" s="37">
        <f>Hoja1!W335</f>
        <v>660.1</v>
      </c>
      <c r="J340" s="37">
        <f>Hoja1!X335</f>
        <v>699.2</v>
      </c>
      <c r="K340" s="37">
        <v>0</v>
      </c>
      <c r="L340" s="37">
        <v>0</v>
      </c>
      <c r="M340" s="37">
        <v>0</v>
      </c>
      <c r="N340" s="38">
        <f>Hoja1!AD335</f>
        <v>0</v>
      </c>
      <c r="O340" s="37">
        <v>0</v>
      </c>
      <c r="P340" s="39">
        <f>Hoja1!AH335</f>
        <v>1359.3</v>
      </c>
      <c r="Q340" s="39">
        <f>Hoja1!AI335</f>
        <v>21640.7</v>
      </c>
    </row>
    <row r="341" spans="1:17" s="17" customFormat="1" ht="18" customHeight="1">
      <c r="A341" s="15">
        <v>335</v>
      </c>
      <c r="B341" s="16" t="s">
        <v>1424</v>
      </c>
      <c r="C341" s="16" t="s">
        <v>1548</v>
      </c>
      <c r="D341" s="16" t="s">
        <v>40</v>
      </c>
      <c r="E341" s="16" t="s">
        <v>1932</v>
      </c>
      <c r="F341" s="16" t="str">
        <f>Hoja1!AK336</f>
        <v xml:space="preserve">Masculino </v>
      </c>
      <c r="G341" s="37">
        <f>Hoja1!L336</f>
        <v>25000</v>
      </c>
      <c r="H341" s="37">
        <v>0</v>
      </c>
      <c r="I341" s="37">
        <f>Hoja1!W336</f>
        <v>717.5</v>
      </c>
      <c r="J341" s="37">
        <f>Hoja1!X336</f>
        <v>760</v>
      </c>
      <c r="K341" s="37">
        <v>0</v>
      </c>
      <c r="L341" s="37">
        <v>0</v>
      </c>
      <c r="M341" s="37">
        <v>0</v>
      </c>
      <c r="N341" s="38">
        <f>Hoja1!AD336</f>
        <v>0</v>
      </c>
      <c r="O341" s="37">
        <v>0</v>
      </c>
      <c r="P341" s="39">
        <f>Hoja1!AH336</f>
        <v>1477.5</v>
      </c>
      <c r="Q341" s="39">
        <f>Hoja1!AI336</f>
        <v>23522.5</v>
      </c>
    </row>
    <row r="342" spans="1:17" s="17" customFormat="1" ht="18" customHeight="1">
      <c r="A342" s="15">
        <v>336</v>
      </c>
      <c r="B342" s="16" t="s">
        <v>1424</v>
      </c>
      <c r="C342" s="16" t="s">
        <v>1553</v>
      </c>
      <c r="D342" s="16" t="s">
        <v>201</v>
      </c>
      <c r="E342" s="16" t="s">
        <v>1932</v>
      </c>
      <c r="F342" s="16" t="str">
        <f>Hoja1!AK337</f>
        <v xml:space="preserve">Masculino </v>
      </c>
      <c r="G342" s="37">
        <f>Hoja1!L337</f>
        <v>120000</v>
      </c>
      <c r="H342" s="37">
        <v>16809.939999999999</v>
      </c>
      <c r="I342" s="37">
        <f>Hoja1!W337</f>
        <v>3444</v>
      </c>
      <c r="J342" s="37">
        <f>Hoja1!X337</f>
        <v>3648</v>
      </c>
      <c r="K342" s="37">
        <v>0</v>
      </c>
      <c r="L342" s="37">
        <v>0</v>
      </c>
      <c r="M342" s="37">
        <v>27945.99</v>
      </c>
      <c r="N342" s="38">
        <f>Hoja1!AD337</f>
        <v>0</v>
      </c>
      <c r="O342" s="37">
        <v>300</v>
      </c>
      <c r="P342" s="39">
        <f>Hoja1!AH337</f>
        <v>52147.93</v>
      </c>
      <c r="Q342" s="39">
        <f>Hoja1!AI337</f>
        <v>67852.070000000007</v>
      </c>
    </row>
    <row r="343" spans="1:17" s="17" customFormat="1" ht="18" customHeight="1">
      <c r="A343" s="15">
        <v>337</v>
      </c>
      <c r="B343" s="16" t="s">
        <v>1424</v>
      </c>
      <c r="C343" s="16" t="s">
        <v>1557</v>
      </c>
      <c r="D343" s="16" t="s">
        <v>1429</v>
      </c>
      <c r="E343" s="16" t="s">
        <v>1932</v>
      </c>
      <c r="F343" s="16" t="str">
        <f>Hoja1!AK338</f>
        <v xml:space="preserve">Masculino </v>
      </c>
      <c r="G343" s="37">
        <f>Hoja1!L338</f>
        <v>22000</v>
      </c>
      <c r="H343" s="37">
        <v>0</v>
      </c>
      <c r="I343" s="37">
        <f>Hoja1!W338</f>
        <v>631.4</v>
      </c>
      <c r="J343" s="37">
        <f>Hoja1!X338</f>
        <v>668.8</v>
      </c>
      <c r="K343" s="37">
        <v>0</v>
      </c>
      <c r="L343" s="37">
        <v>0</v>
      </c>
      <c r="M343" s="37">
        <v>0</v>
      </c>
      <c r="N343" s="38">
        <f>Hoja1!AD338</f>
        <v>0</v>
      </c>
      <c r="O343" s="37">
        <v>0</v>
      </c>
      <c r="P343" s="39">
        <f>Hoja1!AH338</f>
        <v>1300.2</v>
      </c>
      <c r="Q343" s="39">
        <f>Hoja1!AI338</f>
        <v>20699.8</v>
      </c>
    </row>
    <row r="344" spans="1:17" s="17" customFormat="1" ht="18" customHeight="1">
      <c r="A344" s="18">
        <v>338</v>
      </c>
      <c r="B344" s="16" t="s">
        <v>1424</v>
      </c>
      <c r="C344" s="16" t="s">
        <v>1561</v>
      </c>
      <c r="D344" s="16" t="s">
        <v>40</v>
      </c>
      <c r="E344" s="16" t="s">
        <v>1932</v>
      </c>
      <c r="F344" s="16" t="str">
        <f>Hoja1!AK339</f>
        <v xml:space="preserve">Masculino </v>
      </c>
      <c r="G344" s="37">
        <f>Hoja1!L339</f>
        <v>18000</v>
      </c>
      <c r="H344" s="37">
        <v>0</v>
      </c>
      <c r="I344" s="37">
        <f>Hoja1!W339</f>
        <v>516.6</v>
      </c>
      <c r="J344" s="37">
        <f>Hoja1!X339</f>
        <v>547.20000000000005</v>
      </c>
      <c r="K344" s="37">
        <v>0</v>
      </c>
      <c r="L344" s="37">
        <v>0</v>
      </c>
      <c r="M344" s="37">
        <v>0</v>
      </c>
      <c r="N344" s="38">
        <f>Hoja1!AD339</f>
        <v>0</v>
      </c>
      <c r="O344" s="37">
        <v>0</v>
      </c>
      <c r="P344" s="39">
        <f>Hoja1!AH339</f>
        <v>1063.8</v>
      </c>
      <c r="Q344" s="39">
        <f>Hoja1!AI339</f>
        <v>16936.2</v>
      </c>
    </row>
    <row r="345" spans="1:17" s="17" customFormat="1" ht="18" customHeight="1">
      <c r="A345" s="15">
        <v>339</v>
      </c>
      <c r="B345" s="16" t="s">
        <v>1424</v>
      </c>
      <c r="C345" s="16" t="s">
        <v>1565</v>
      </c>
      <c r="D345" s="16" t="s">
        <v>40</v>
      </c>
      <c r="E345" s="16" t="s">
        <v>1932</v>
      </c>
      <c r="F345" s="16" t="str">
        <f>Hoja1!AK340</f>
        <v xml:space="preserve">Masculino </v>
      </c>
      <c r="G345" s="37">
        <f>Hoja1!L340</f>
        <v>25000</v>
      </c>
      <c r="H345" s="37">
        <v>0</v>
      </c>
      <c r="I345" s="37">
        <f>Hoja1!W340</f>
        <v>717.5</v>
      </c>
      <c r="J345" s="37">
        <f>Hoja1!X340</f>
        <v>760</v>
      </c>
      <c r="K345" s="37">
        <v>0</v>
      </c>
      <c r="L345" s="37">
        <v>0</v>
      </c>
      <c r="M345" s="37">
        <v>12580.61</v>
      </c>
      <c r="N345" s="38">
        <f>Hoja1!AD340</f>
        <v>0</v>
      </c>
      <c r="O345" s="37">
        <v>0</v>
      </c>
      <c r="P345" s="39">
        <f>Hoja1!AH340</f>
        <v>14058.11</v>
      </c>
      <c r="Q345" s="39">
        <f>Hoja1!AI340</f>
        <v>10941.89</v>
      </c>
    </row>
    <row r="346" spans="1:17" s="17" customFormat="1" ht="18" customHeight="1">
      <c r="A346" s="15">
        <v>340</v>
      </c>
      <c r="B346" s="16" t="s">
        <v>1424</v>
      </c>
      <c r="C346" s="16" t="s">
        <v>1568</v>
      </c>
      <c r="D346" s="16" t="s">
        <v>40</v>
      </c>
      <c r="E346" s="16" t="s">
        <v>1932</v>
      </c>
      <c r="F346" s="16" t="str">
        <f>Hoja1!AK341</f>
        <v xml:space="preserve">Masculino </v>
      </c>
      <c r="G346" s="37">
        <f>Hoja1!L341</f>
        <v>28000</v>
      </c>
      <c r="H346" s="37">
        <v>0</v>
      </c>
      <c r="I346" s="37">
        <f>Hoja1!W341</f>
        <v>803.6</v>
      </c>
      <c r="J346" s="37">
        <f>Hoja1!X341</f>
        <v>851.2</v>
      </c>
      <c r="K346" s="37">
        <v>0</v>
      </c>
      <c r="L346" s="37">
        <v>0</v>
      </c>
      <c r="M346" s="37">
        <v>17143.439999999999</v>
      </c>
      <c r="N346" s="38">
        <f>Hoja1!AD341</f>
        <v>0</v>
      </c>
      <c r="O346" s="37">
        <v>354</v>
      </c>
      <c r="P346" s="39">
        <f>Hoja1!AH341</f>
        <v>19152.240000000002</v>
      </c>
      <c r="Q346" s="39">
        <f>Hoja1!AI341</f>
        <v>8847.76</v>
      </c>
    </row>
    <row r="347" spans="1:17" s="17" customFormat="1" ht="18" customHeight="1">
      <c r="A347" s="15">
        <v>341</v>
      </c>
      <c r="B347" s="16" t="s">
        <v>1424</v>
      </c>
      <c r="C347" s="16" t="s">
        <v>1571</v>
      </c>
      <c r="D347" s="16" t="s">
        <v>1462</v>
      </c>
      <c r="E347" s="16" t="s">
        <v>1932</v>
      </c>
      <c r="F347" s="16" t="str">
        <f>Hoja1!AK342</f>
        <v xml:space="preserve">Masculino </v>
      </c>
      <c r="G347" s="37">
        <f>Hoja1!L342</f>
        <v>25000</v>
      </c>
      <c r="H347" s="37">
        <v>0</v>
      </c>
      <c r="I347" s="37">
        <f>Hoja1!W342</f>
        <v>717.5</v>
      </c>
      <c r="J347" s="37">
        <f>Hoja1!X342</f>
        <v>760</v>
      </c>
      <c r="K347" s="37">
        <v>0</v>
      </c>
      <c r="L347" s="37">
        <v>0</v>
      </c>
      <c r="M347" s="37">
        <v>3000</v>
      </c>
      <c r="N347" s="38">
        <f>Hoja1!AD342</f>
        <v>0</v>
      </c>
      <c r="O347" s="37">
        <v>0</v>
      </c>
      <c r="P347" s="39">
        <f>Hoja1!AH342</f>
        <v>4477.5</v>
      </c>
      <c r="Q347" s="39">
        <f>Hoja1!AI342</f>
        <v>20522.5</v>
      </c>
    </row>
    <row r="348" spans="1:17" s="17" customFormat="1" ht="18" customHeight="1">
      <c r="A348" s="18">
        <v>342</v>
      </c>
      <c r="B348" s="16" t="s">
        <v>1424</v>
      </c>
      <c r="C348" s="16" t="s">
        <v>1575</v>
      </c>
      <c r="D348" s="16" t="s">
        <v>40</v>
      </c>
      <c r="E348" s="16" t="s">
        <v>1932</v>
      </c>
      <c r="F348" s="16" t="str">
        <f>Hoja1!AK343</f>
        <v xml:space="preserve">Masculino </v>
      </c>
      <c r="G348" s="37">
        <f>Hoja1!L343</f>
        <v>25000</v>
      </c>
      <c r="H348" s="37">
        <v>0</v>
      </c>
      <c r="I348" s="37">
        <f>Hoja1!W343</f>
        <v>717.5</v>
      </c>
      <c r="J348" s="37">
        <f>Hoja1!X343</f>
        <v>760</v>
      </c>
      <c r="K348" s="37">
        <v>0</v>
      </c>
      <c r="L348" s="37">
        <v>0</v>
      </c>
      <c r="M348" s="37">
        <v>0</v>
      </c>
      <c r="N348" s="38">
        <f>Hoja1!AD343</f>
        <v>0</v>
      </c>
      <c r="O348" s="37">
        <v>0</v>
      </c>
      <c r="P348" s="39">
        <f>Hoja1!AH343</f>
        <v>1477.5</v>
      </c>
      <c r="Q348" s="39">
        <f>Hoja1!AI343</f>
        <v>23522.5</v>
      </c>
    </row>
    <row r="349" spans="1:17" s="17" customFormat="1" ht="18" customHeight="1">
      <c r="A349" s="15">
        <v>343</v>
      </c>
      <c r="B349" s="16" t="s">
        <v>1424</v>
      </c>
      <c r="C349" s="16" t="s">
        <v>1578</v>
      </c>
      <c r="D349" s="16" t="s">
        <v>40</v>
      </c>
      <c r="E349" s="16" t="s">
        <v>1932</v>
      </c>
      <c r="F349" s="16" t="str">
        <f>Hoja1!AK344</f>
        <v xml:space="preserve">Masculino </v>
      </c>
      <c r="G349" s="37">
        <f>Hoja1!L344</f>
        <v>25000</v>
      </c>
      <c r="H349" s="37">
        <v>0</v>
      </c>
      <c r="I349" s="37">
        <f>Hoja1!W344</f>
        <v>717.5</v>
      </c>
      <c r="J349" s="37">
        <f>Hoja1!X344</f>
        <v>760</v>
      </c>
      <c r="K349" s="37">
        <v>0</v>
      </c>
      <c r="L349" s="37">
        <v>0</v>
      </c>
      <c r="M349" s="37">
        <v>0</v>
      </c>
      <c r="N349" s="38">
        <f>Hoja1!AD344</f>
        <v>0</v>
      </c>
      <c r="O349" s="37">
        <v>0</v>
      </c>
      <c r="P349" s="39">
        <f>Hoja1!AH344</f>
        <v>1477.5</v>
      </c>
      <c r="Q349" s="39">
        <f>Hoja1!AI344</f>
        <v>23522.5</v>
      </c>
    </row>
    <row r="350" spans="1:17" s="17" customFormat="1" ht="18" customHeight="1">
      <c r="A350" s="15">
        <v>344</v>
      </c>
      <c r="B350" s="16" t="s">
        <v>1424</v>
      </c>
      <c r="C350" s="16" t="s">
        <v>1582</v>
      </c>
      <c r="D350" s="16" t="s">
        <v>1305</v>
      </c>
      <c r="E350" s="16" t="s">
        <v>1932</v>
      </c>
      <c r="F350" s="16" t="str">
        <f>Hoja1!AK345</f>
        <v xml:space="preserve">Masculino </v>
      </c>
      <c r="G350" s="37">
        <f>Hoja1!L345</f>
        <v>30000</v>
      </c>
      <c r="H350" s="37">
        <v>0</v>
      </c>
      <c r="I350" s="37">
        <f>Hoja1!W345</f>
        <v>861</v>
      </c>
      <c r="J350" s="37">
        <f>Hoja1!X345</f>
        <v>912</v>
      </c>
      <c r="K350" s="37">
        <v>0</v>
      </c>
      <c r="L350" s="37">
        <v>0</v>
      </c>
      <c r="M350" s="37">
        <v>7323.11</v>
      </c>
      <c r="N350" s="38">
        <f>Hoja1!AD345</f>
        <v>0</v>
      </c>
      <c r="O350" s="37">
        <v>0</v>
      </c>
      <c r="P350" s="39">
        <f>Hoja1!AH345</f>
        <v>9096.11</v>
      </c>
      <c r="Q350" s="39">
        <f>Hoja1!AI345</f>
        <v>20903.89</v>
      </c>
    </row>
    <row r="351" spans="1:17" s="17" customFormat="1" ht="18" customHeight="1">
      <c r="A351" s="15">
        <v>345</v>
      </c>
      <c r="B351" s="16" t="s">
        <v>1424</v>
      </c>
      <c r="C351" s="16" t="s">
        <v>1586</v>
      </c>
      <c r="D351" s="16" t="s">
        <v>40</v>
      </c>
      <c r="E351" s="16" t="s">
        <v>1932</v>
      </c>
      <c r="F351" s="16" t="str">
        <f>Hoja1!AK346</f>
        <v xml:space="preserve">Masculino </v>
      </c>
      <c r="G351" s="37">
        <f>Hoja1!L346</f>
        <v>15000</v>
      </c>
      <c r="H351" s="37">
        <v>0</v>
      </c>
      <c r="I351" s="37">
        <f>Hoja1!W346</f>
        <v>430.5</v>
      </c>
      <c r="J351" s="37">
        <f>Hoja1!X346</f>
        <v>456</v>
      </c>
      <c r="K351" s="37">
        <v>0</v>
      </c>
      <c r="L351" s="37">
        <v>0</v>
      </c>
      <c r="M351" s="37">
        <v>0</v>
      </c>
      <c r="N351" s="38">
        <f>Hoja1!AD346</f>
        <v>0</v>
      </c>
      <c r="O351" s="37">
        <v>0</v>
      </c>
      <c r="P351" s="39">
        <f>Hoja1!AH346</f>
        <v>886.5</v>
      </c>
      <c r="Q351" s="39">
        <f>Hoja1!AI346</f>
        <v>14113.5</v>
      </c>
    </row>
    <row r="352" spans="1:17" s="17" customFormat="1" ht="18" customHeight="1">
      <c r="A352" s="18">
        <v>346</v>
      </c>
      <c r="B352" s="16" t="s">
        <v>1424</v>
      </c>
      <c r="C352" s="16" t="s">
        <v>1590</v>
      </c>
      <c r="D352" s="16" t="s">
        <v>40</v>
      </c>
      <c r="E352" s="16" t="s">
        <v>1932</v>
      </c>
      <c r="F352" s="16" t="str">
        <f>Hoja1!AK347</f>
        <v xml:space="preserve">Masculino </v>
      </c>
      <c r="G352" s="37">
        <f>Hoja1!L347</f>
        <v>20000</v>
      </c>
      <c r="H352" s="37">
        <v>0</v>
      </c>
      <c r="I352" s="37">
        <f>Hoja1!W347</f>
        <v>574</v>
      </c>
      <c r="J352" s="37">
        <f>Hoja1!X347</f>
        <v>608</v>
      </c>
      <c r="K352" s="37">
        <v>0</v>
      </c>
      <c r="L352" s="37">
        <v>0</v>
      </c>
      <c r="M352" s="37">
        <v>0</v>
      </c>
      <c r="N352" s="38">
        <f>Hoja1!AD347</f>
        <v>0</v>
      </c>
      <c r="O352" s="37">
        <v>0</v>
      </c>
      <c r="P352" s="39">
        <f>Hoja1!AH347</f>
        <v>1182</v>
      </c>
      <c r="Q352" s="39">
        <f>Hoja1!AI347</f>
        <v>18818</v>
      </c>
    </row>
    <row r="353" spans="1:17" s="17" customFormat="1" ht="18" customHeight="1">
      <c r="A353" s="15">
        <v>347</v>
      </c>
      <c r="B353" s="16" t="s">
        <v>1424</v>
      </c>
      <c r="C353" s="16" t="s">
        <v>1594</v>
      </c>
      <c r="D353" s="16" t="s">
        <v>49</v>
      </c>
      <c r="E353" s="16" t="s">
        <v>1932</v>
      </c>
      <c r="F353" s="16" t="str">
        <f>Hoja1!AK348</f>
        <v xml:space="preserve">Masculino </v>
      </c>
      <c r="G353" s="37">
        <f>Hoja1!L348</f>
        <v>30000</v>
      </c>
      <c r="H353" s="37">
        <v>0</v>
      </c>
      <c r="I353" s="37">
        <f>Hoja1!W348</f>
        <v>861</v>
      </c>
      <c r="J353" s="37">
        <f>Hoja1!X348</f>
        <v>912</v>
      </c>
      <c r="K353" s="37">
        <v>0</v>
      </c>
      <c r="L353" s="37">
        <v>0</v>
      </c>
      <c r="M353" s="37">
        <v>0</v>
      </c>
      <c r="N353" s="38">
        <f>Hoja1!AD348</f>
        <v>0</v>
      </c>
      <c r="O353" s="37">
        <v>0</v>
      </c>
      <c r="P353" s="39">
        <f>Hoja1!AH348</f>
        <v>1773</v>
      </c>
      <c r="Q353" s="39">
        <f>Hoja1!AI348</f>
        <v>28227</v>
      </c>
    </row>
    <row r="354" spans="1:17" s="17" customFormat="1" ht="18" customHeight="1">
      <c r="A354" s="15">
        <v>348</v>
      </c>
      <c r="B354" s="16" t="s">
        <v>1424</v>
      </c>
      <c r="C354" s="16" t="s">
        <v>1598</v>
      </c>
      <c r="D354" s="16" t="s">
        <v>1462</v>
      </c>
      <c r="E354" s="16" t="s">
        <v>1932</v>
      </c>
      <c r="F354" s="16" t="str">
        <f>Hoja1!AK349</f>
        <v xml:space="preserve">Masculino </v>
      </c>
      <c r="G354" s="37">
        <f>Hoja1!L349</f>
        <v>25000</v>
      </c>
      <c r="H354" s="37">
        <v>0</v>
      </c>
      <c r="I354" s="37">
        <f>Hoja1!W349</f>
        <v>717.5</v>
      </c>
      <c r="J354" s="37">
        <f>Hoja1!X349</f>
        <v>760</v>
      </c>
      <c r="K354" s="37">
        <v>0</v>
      </c>
      <c r="L354" s="37">
        <v>0</v>
      </c>
      <c r="M354" s="37">
        <v>9493.9599999999991</v>
      </c>
      <c r="N354" s="38">
        <f>Hoja1!AD349</f>
        <v>0</v>
      </c>
      <c r="O354" s="37">
        <v>2253.5</v>
      </c>
      <c r="P354" s="39">
        <f>Hoja1!AH349</f>
        <v>13224.96</v>
      </c>
      <c r="Q354" s="39">
        <f>Hoja1!AI349</f>
        <v>11775.04</v>
      </c>
    </row>
    <row r="355" spans="1:17" s="17" customFormat="1" ht="18" customHeight="1">
      <c r="A355" s="15">
        <v>349</v>
      </c>
      <c r="B355" s="16" t="s">
        <v>1424</v>
      </c>
      <c r="C355" s="16" t="s">
        <v>1601</v>
      </c>
      <c r="D355" s="16" t="s">
        <v>40</v>
      </c>
      <c r="E355" s="16" t="s">
        <v>1932</v>
      </c>
      <c r="F355" s="16" t="str">
        <f>Hoja1!AK350</f>
        <v xml:space="preserve">Masculino </v>
      </c>
      <c r="G355" s="37">
        <f>Hoja1!L350</f>
        <v>25000</v>
      </c>
      <c r="H355" s="37">
        <v>0</v>
      </c>
      <c r="I355" s="37">
        <f>Hoja1!W350</f>
        <v>717.5</v>
      </c>
      <c r="J355" s="37">
        <f>Hoja1!X350</f>
        <v>760</v>
      </c>
      <c r="K355" s="37">
        <v>0</v>
      </c>
      <c r="L355" s="37">
        <v>0</v>
      </c>
      <c r="M355" s="37">
        <v>2000</v>
      </c>
      <c r="N355" s="38">
        <f>Hoja1!AD350</f>
        <v>0</v>
      </c>
      <c r="O355" s="37">
        <v>0</v>
      </c>
      <c r="P355" s="39">
        <f>Hoja1!AH350</f>
        <v>3477.5</v>
      </c>
      <c r="Q355" s="39">
        <f>Hoja1!AI350</f>
        <v>21522.5</v>
      </c>
    </row>
    <row r="356" spans="1:17" s="17" customFormat="1" ht="18" customHeight="1">
      <c r="A356" s="18">
        <v>350</v>
      </c>
      <c r="B356" s="16" t="s">
        <v>1424</v>
      </c>
      <c r="C356" s="16" t="s">
        <v>1605</v>
      </c>
      <c r="D356" s="16" t="s">
        <v>1462</v>
      </c>
      <c r="E356" s="16" t="s">
        <v>1932</v>
      </c>
      <c r="F356" s="16" t="str">
        <f>Hoja1!AK351</f>
        <v xml:space="preserve">Masculino </v>
      </c>
      <c r="G356" s="37">
        <f>Hoja1!L351</f>
        <v>25000</v>
      </c>
      <c r="H356" s="37">
        <v>0</v>
      </c>
      <c r="I356" s="37">
        <f>Hoja1!W351</f>
        <v>717.5</v>
      </c>
      <c r="J356" s="37">
        <f>Hoja1!X351</f>
        <v>760</v>
      </c>
      <c r="K356" s="37">
        <v>0</v>
      </c>
      <c r="L356" s="37">
        <v>0</v>
      </c>
      <c r="M356" s="37">
        <v>19458.509999999998</v>
      </c>
      <c r="N356" s="38">
        <f>Hoja1!AD351</f>
        <v>0</v>
      </c>
      <c r="O356" s="37">
        <v>0</v>
      </c>
      <c r="P356" s="39">
        <f>Hoja1!AH351</f>
        <v>20936.009999999998</v>
      </c>
      <c r="Q356" s="39">
        <f>Hoja1!AI351</f>
        <v>4063.99</v>
      </c>
    </row>
    <row r="357" spans="1:17" s="17" customFormat="1" ht="18" customHeight="1">
      <c r="A357" s="15">
        <v>351</v>
      </c>
      <c r="B357" s="16" t="s">
        <v>1424</v>
      </c>
      <c r="C357" s="16" t="s">
        <v>1608</v>
      </c>
      <c r="D357" s="16" t="s">
        <v>1462</v>
      </c>
      <c r="E357" s="16" t="s">
        <v>1932</v>
      </c>
      <c r="F357" s="16" t="str">
        <f>Hoja1!AK352</f>
        <v xml:space="preserve">Masculino </v>
      </c>
      <c r="G357" s="37">
        <f>Hoja1!L352</f>
        <v>22000</v>
      </c>
      <c r="H357" s="37">
        <v>0</v>
      </c>
      <c r="I357" s="37">
        <f>Hoja1!W352</f>
        <v>631.4</v>
      </c>
      <c r="J357" s="37">
        <f>Hoja1!X352</f>
        <v>668.8</v>
      </c>
      <c r="K357" s="37">
        <v>0</v>
      </c>
      <c r="L357" s="37">
        <v>0</v>
      </c>
      <c r="M357" s="37">
        <v>13570.81</v>
      </c>
      <c r="N357" s="38">
        <f>Hoja1!AD352</f>
        <v>0</v>
      </c>
      <c r="O357" s="37">
        <v>0</v>
      </c>
      <c r="P357" s="39">
        <f>Hoja1!AH352</f>
        <v>14871.01</v>
      </c>
      <c r="Q357" s="39">
        <f>Hoja1!AI352</f>
        <v>7128.99</v>
      </c>
    </row>
    <row r="358" spans="1:17" s="17" customFormat="1" ht="18" customHeight="1">
      <c r="A358" s="15">
        <v>352</v>
      </c>
      <c r="B358" s="16" t="s">
        <v>1424</v>
      </c>
      <c r="C358" s="16" t="s">
        <v>1611</v>
      </c>
      <c r="D358" s="16" t="s">
        <v>40</v>
      </c>
      <c r="E358" s="16" t="s">
        <v>1932</v>
      </c>
      <c r="F358" s="16" t="str">
        <f>Hoja1!AK353</f>
        <v xml:space="preserve">Masculino </v>
      </c>
      <c r="G358" s="37">
        <f>Hoja1!L353</f>
        <v>23000</v>
      </c>
      <c r="H358" s="37">
        <v>0</v>
      </c>
      <c r="I358" s="37">
        <f>Hoja1!W353</f>
        <v>660.1</v>
      </c>
      <c r="J358" s="37">
        <f>Hoja1!X353</f>
        <v>699.2</v>
      </c>
      <c r="K358" s="37">
        <v>0</v>
      </c>
      <c r="L358" s="37">
        <v>0</v>
      </c>
      <c r="M358" s="37">
        <v>0</v>
      </c>
      <c r="N358" s="38">
        <f>Hoja1!AD353</f>
        <v>0</v>
      </c>
      <c r="O358" s="37">
        <v>0</v>
      </c>
      <c r="P358" s="39">
        <f>Hoja1!AH353</f>
        <v>1359.3</v>
      </c>
      <c r="Q358" s="39">
        <f>Hoja1!AI353</f>
        <v>21640.7</v>
      </c>
    </row>
    <row r="359" spans="1:17" s="17" customFormat="1" ht="18" customHeight="1">
      <c r="A359" s="15">
        <v>353</v>
      </c>
      <c r="B359" s="16" t="s">
        <v>1424</v>
      </c>
      <c r="C359" s="16" t="s">
        <v>1615</v>
      </c>
      <c r="D359" s="16" t="s">
        <v>1429</v>
      </c>
      <c r="E359" s="16" t="s">
        <v>1932</v>
      </c>
      <c r="F359" s="16" t="str">
        <f>Hoja1!AK354</f>
        <v xml:space="preserve">Masculino </v>
      </c>
      <c r="G359" s="37">
        <f>Hoja1!L354</f>
        <v>20000</v>
      </c>
      <c r="H359" s="37">
        <v>0</v>
      </c>
      <c r="I359" s="37">
        <f>Hoja1!W354</f>
        <v>574</v>
      </c>
      <c r="J359" s="37">
        <f>Hoja1!X354</f>
        <v>608</v>
      </c>
      <c r="K359" s="37">
        <v>0</v>
      </c>
      <c r="L359" s="37">
        <v>0</v>
      </c>
      <c r="M359" s="37">
        <v>0</v>
      </c>
      <c r="N359" s="38">
        <f>Hoja1!AD354</f>
        <v>0</v>
      </c>
      <c r="O359" s="37">
        <v>0</v>
      </c>
      <c r="P359" s="39">
        <f>Hoja1!AH354</f>
        <v>1182</v>
      </c>
      <c r="Q359" s="39">
        <f>Hoja1!AI354</f>
        <v>18818</v>
      </c>
    </row>
    <row r="360" spans="1:17" s="17" customFormat="1" ht="18" customHeight="1">
      <c r="A360" s="18">
        <v>354</v>
      </c>
      <c r="B360" s="16" t="s">
        <v>1424</v>
      </c>
      <c r="C360" s="16" t="s">
        <v>1619</v>
      </c>
      <c r="D360" s="16" t="s">
        <v>55</v>
      </c>
      <c r="E360" s="16" t="s">
        <v>1932</v>
      </c>
      <c r="F360" s="16" t="str">
        <f>Hoja1!AK355</f>
        <v xml:space="preserve">Femenino  </v>
      </c>
      <c r="G360" s="37">
        <f>Hoja1!L355</f>
        <v>50000</v>
      </c>
      <c r="H360" s="37">
        <v>1854</v>
      </c>
      <c r="I360" s="37">
        <f>Hoja1!W355</f>
        <v>1435</v>
      </c>
      <c r="J360" s="37">
        <f>Hoja1!X355</f>
        <v>1520</v>
      </c>
      <c r="K360" s="37">
        <v>0</v>
      </c>
      <c r="L360" s="37">
        <v>0</v>
      </c>
      <c r="M360" s="37">
        <v>13730.11</v>
      </c>
      <c r="N360" s="38">
        <f>Hoja1!AD355</f>
        <v>0</v>
      </c>
      <c r="O360" s="37">
        <v>0</v>
      </c>
      <c r="P360" s="39">
        <f>Hoja1!AH355</f>
        <v>18539.11</v>
      </c>
      <c r="Q360" s="39">
        <f>Hoja1!AI355</f>
        <v>31460.89</v>
      </c>
    </row>
    <row r="361" spans="1:17" s="17" customFormat="1" ht="18" customHeight="1">
      <c r="A361" s="15">
        <v>355</v>
      </c>
      <c r="B361" s="16" t="s">
        <v>1424</v>
      </c>
      <c r="C361" s="16" t="s">
        <v>1623</v>
      </c>
      <c r="D361" s="16" t="s">
        <v>1305</v>
      </c>
      <c r="E361" s="16" t="s">
        <v>1932</v>
      </c>
      <c r="F361" s="16" t="str">
        <f>Hoja1!AK356</f>
        <v xml:space="preserve">Masculino </v>
      </c>
      <c r="G361" s="37">
        <f>Hoja1!L356</f>
        <v>40000</v>
      </c>
      <c r="H361" s="37">
        <v>442.65</v>
      </c>
      <c r="I361" s="37">
        <f>Hoja1!W356</f>
        <v>1148</v>
      </c>
      <c r="J361" s="37">
        <f>Hoja1!X356</f>
        <v>1216</v>
      </c>
      <c r="K361" s="37">
        <v>0</v>
      </c>
      <c r="L361" s="37">
        <v>0</v>
      </c>
      <c r="M361" s="37">
        <v>0</v>
      </c>
      <c r="N361" s="38">
        <f>Hoja1!AD356</f>
        <v>0</v>
      </c>
      <c r="O361" s="37">
        <v>0</v>
      </c>
      <c r="P361" s="39">
        <f>Hoja1!AH356</f>
        <v>2806.65</v>
      </c>
      <c r="Q361" s="39">
        <f>Hoja1!AI356</f>
        <v>37193.35</v>
      </c>
    </row>
    <row r="362" spans="1:17" s="17" customFormat="1" ht="18" customHeight="1">
      <c r="A362" s="15">
        <v>356</v>
      </c>
      <c r="B362" s="16" t="s">
        <v>1424</v>
      </c>
      <c r="C362" s="16" t="s">
        <v>1626</v>
      </c>
      <c r="D362" s="16" t="s">
        <v>1479</v>
      </c>
      <c r="E362" s="16" t="s">
        <v>1932</v>
      </c>
      <c r="F362" s="16" t="str">
        <f>Hoja1!AK357</f>
        <v xml:space="preserve">Femenino  </v>
      </c>
      <c r="G362" s="37">
        <f>Hoja1!L357</f>
        <v>15000</v>
      </c>
      <c r="H362" s="37">
        <v>0</v>
      </c>
      <c r="I362" s="37">
        <f>Hoja1!W357</f>
        <v>430.5</v>
      </c>
      <c r="J362" s="37">
        <f>Hoja1!X357</f>
        <v>456</v>
      </c>
      <c r="K362" s="37">
        <v>0</v>
      </c>
      <c r="L362" s="37">
        <v>0</v>
      </c>
      <c r="M362" s="37">
        <v>0</v>
      </c>
      <c r="N362" s="38">
        <f>Hoja1!AD357</f>
        <v>0</v>
      </c>
      <c r="O362" s="37">
        <v>0</v>
      </c>
      <c r="P362" s="39">
        <f>Hoja1!AH357</f>
        <v>886.5</v>
      </c>
      <c r="Q362" s="39">
        <f>Hoja1!AI357</f>
        <v>14113.5</v>
      </c>
    </row>
    <row r="363" spans="1:17" s="17" customFormat="1" ht="18" customHeight="1">
      <c r="A363" s="15">
        <v>357</v>
      </c>
      <c r="B363" s="16" t="s">
        <v>1424</v>
      </c>
      <c r="C363" s="16" t="s">
        <v>1630</v>
      </c>
      <c r="D363" s="16" t="s">
        <v>40</v>
      </c>
      <c r="E363" s="16" t="s">
        <v>1932</v>
      </c>
      <c r="F363" s="16" t="str">
        <f>Hoja1!AK358</f>
        <v xml:space="preserve">Masculino </v>
      </c>
      <c r="G363" s="37">
        <f>Hoja1!L358</f>
        <v>15000</v>
      </c>
      <c r="H363" s="37">
        <v>0</v>
      </c>
      <c r="I363" s="37">
        <f>Hoja1!W358</f>
        <v>430.5</v>
      </c>
      <c r="J363" s="37">
        <f>Hoja1!X358</f>
        <v>456</v>
      </c>
      <c r="K363" s="37">
        <v>0</v>
      </c>
      <c r="L363" s="37">
        <v>0</v>
      </c>
      <c r="M363" s="37">
        <v>0</v>
      </c>
      <c r="N363" s="38">
        <f>Hoja1!AD358</f>
        <v>0</v>
      </c>
      <c r="O363" s="37">
        <v>0</v>
      </c>
      <c r="P363" s="39">
        <f>Hoja1!AH358</f>
        <v>886.5</v>
      </c>
      <c r="Q363" s="39">
        <f>Hoja1!AI358</f>
        <v>14113.5</v>
      </c>
    </row>
    <row r="364" spans="1:17" s="17" customFormat="1" ht="18" customHeight="1">
      <c r="A364" s="18">
        <v>358</v>
      </c>
      <c r="B364" s="16" t="s">
        <v>1424</v>
      </c>
      <c r="C364" s="16" t="s">
        <v>1634</v>
      </c>
      <c r="D364" s="16" t="s">
        <v>40</v>
      </c>
      <c r="E364" s="16" t="s">
        <v>1932</v>
      </c>
      <c r="F364" s="16" t="str">
        <f>Hoja1!AK359</f>
        <v xml:space="preserve">Masculino </v>
      </c>
      <c r="G364" s="37">
        <f>Hoja1!L359</f>
        <v>20000</v>
      </c>
      <c r="H364" s="37">
        <v>0</v>
      </c>
      <c r="I364" s="37">
        <f>Hoja1!W359</f>
        <v>574</v>
      </c>
      <c r="J364" s="37">
        <f>Hoja1!X359</f>
        <v>608</v>
      </c>
      <c r="K364" s="37">
        <v>0</v>
      </c>
      <c r="L364" s="37">
        <v>0</v>
      </c>
      <c r="M364" s="37">
        <v>0</v>
      </c>
      <c r="N364" s="38">
        <f>Hoja1!AD359</f>
        <v>0</v>
      </c>
      <c r="O364" s="37">
        <v>0</v>
      </c>
      <c r="P364" s="39">
        <f>Hoja1!AH359</f>
        <v>1182</v>
      </c>
      <c r="Q364" s="39">
        <f>Hoja1!AI359</f>
        <v>18818</v>
      </c>
    </row>
    <row r="365" spans="1:17" s="17" customFormat="1" ht="18" customHeight="1">
      <c r="A365" s="15">
        <v>359</v>
      </c>
      <c r="B365" s="16" t="s">
        <v>1424</v>
      </c>
      <c r="C365" s="16" t="s">
        <v>1638</v>
      </c>
      <c r="D365" s="16" t="s">
        <v>40</v>
      </c>
      <c r="E365" s="16" t="s">
        <v>1932</v>
      </c>
      <c r="F365" s="16" t="str">
        <f>Hoja1!AK360</f>
        <v xml:space="preserve">Masculino </v>
      </c>
      <c r="G365" s="37">
        <f>Hoja1!L360</f>
        <v>20000</v>
      </c>
      <c r="H365" s="37">
        <v>0</v>
      </c>
      <c r="I365" s="37">
        <f>Hoja1!W360</f>
        <v>574</v>
      </c>
      <c r="J365" s="37">
        <f>Hoja1!X360</f>
        <v>608</v>
      </c>
      <c r="K365" s="37">
        <v>0</v>
      </c>
      <c r="L365" s="37">
        <v>0</v>
      </c>
      <c r="M365" s="37">
        <v>0</v>
      </c>
      <c r="N365" s="38">
        <f>Hoja1!AD360</f>
        <v>0</v>
      </c>
      <c r="O365" s="37">
        <v>0</v>
      </c>
      <c r="P365" s="39">
        <f>Hoja1!AH360</f>
        <v>1182</v>
      </c>
      <c r="Q365" s="39">
        <f>Hoja1!AI360</f>
        <v>18818</v>
      </c>
    </row>
    <row r="366" spans="1:17" s="17" customFormat="1" ht="18" customHeight="1">
      <c r="A366" s="15">
        <v>360</v>
      </c>
      <c r="B366" s="16" t="s">
        <v>1424</v>
      </c>
      <c r="C366" s="16" t="s">
        <v>1642</v>
      </c>
      <c r="D366" s="16" t="s">
        <v>1429</v>
      </c>
      <c r="E366" s="16" t="s">
        <v>1932</v>
      </c>
      <c r="F366" s="16" t="str">
        <f>Hoja1!AK361</f>
        <v xml:space="preserve">Masculino </v>
      </c>
      <c r="G366" s="37">
        <f>Hoja1!L361</f>
        <v>24000</v>
      </c>
      <c r="H366" s="37">
        <v>0</v>
      </c>
      <c r="I366" s="37">
        <f>Hoja1!W361</f>
        <v>688.8</v>
      </c>
      <c r="J366" s="37">
        <f>Hoja1!X361</f>
        <v>729.6</v>
      </c>
      <c r="K366" s="37">
        <v>0</v>
      </c>
      <c r="L366" s="37">
        <v>0</v>
      </c>
      <c r="M366" s="37">
        <v>0</v>
      </c>
      <c r="N366" s="38">
        <f>Hoja1!AD361</f>
        <v>0</v>
      </c>
      <c r="O366" s="37">
        <v>0</v>
      </c>
      <c r="P366" s="39">
        <f>Hoja1!AH361</f>
        <v>1418.4</v>
      </c>
      <c r="Q366" s="39">
        <f>Hoja1!AI361</f>
        <v>22581.599999999999</v>
      </c>
    </row>
    <row r="367" spans="1:17" s="17" customFormat="1" ht="18" customHeight="1">
      <c r="A367" s="15">
        <v>361</v>
      </c>
      <c r="B367" s="16" t="s">
        <v>1424</v>
      </c>
      <c r="C367" s="16" t="s">
        <v>1645</v>
      </c>
      <c r="D367" s="16" t="s">
        <v>40</v>
      </c>
      <c r="E367" s="16" t="s">
        <v>1932</v>
      </c>
      <c r="F367" s="16" t="str">
        <f>Hoja1!AK362</f>
        <v xml:space="preserve">Masculino </v>
      </c>
      <c r="G367" s="37">
        <f>Hoja1!L362</f>
        <v>25000</v>
      </c>
      <c r="H367" s="37">
        <v>0</v>
      </c>
      <c r="I367" s="37">
        <f>Hoja1!W362</f>
        <v>717.5</v>
      </c>
      <c r="J367" s="37">
        <f>Hoja1!X362</f>
        <v>760</v>
      </c>
      <c r="K367" s="37">
        <v>0</v>
      </c>
      <c r="L367" s="37">
        <v>0</v>
      </c>
      <c r="M367" s="37">
        <v>0</v>
      </c>
      <c r="N367" s="38">
        <f>Hoja1!AD362</f>
        <v>0</v>
      </c>
      <c r="O367" s="37">
        <v>0</v>
      </c>
      <c r="P367" s="39">
        <f>Hoja1!AH362</f>
        <v>1477.5</v>
      </c>
      <c r="Q367" s="39">
        <f>Hoja1!AI362</f>
        <v>23522.5</v>
      </c>
    </row>
    <row r="368" spans="1:17" s="17" customFormat="1" ht="18" customHeight="1">
      <c r="A368" s="18">
        <v>362</v>
      </c>
      <c r="B368" s="16" t="s">
        <v>1424</v>
      </c>
      <c r="C368" s="16" t="s">
        <v>1648</v>
      </c>
      <c r="D368" s="16" t="s">
        <v>1479</v>
      </c>
      <c r="E368" s="16" t="s">
        <v>1932</v>
      </c>
      <c r="F368" s="16" t="str">
        <f>Hoja1!AK363</f>
        <v xml:space="preserve">Masculino </v>
      </c>
      <c r="G368" s="37">
        <f>Hoja1!L363</f>
        <v>35000</v>
      </c>
      <c r="H368" s="37">
        <v>0</v>
      </c>
      <c r="I368" s="37">
        <f>Hoja1!W363</f>
        <v>1004.5</v>
      </c>
      <c r="J368" s="37">
        <f>Hoja1!X363</f>
        <v>1064</v>
      </c>
      <c r="K368" s="37">
        <v>0</v>
      </c>
      <c r="L368" s="37">
        <v>0</v>
      </c>
      <c r="M368" s="37">
        <v>0</v>
      </c>
      <c r="N368" s="38">
        <f>Hoja1!AD363</f>
        <v>0</v>
      </c>
      <c r="O368" s="37">
        <v>0</v>
      </c>
      <c r="P368" s="39">
        <f>Hoja1!AH363</f>
        <v>2068.5</v>
      </c>
      <c r="Q368" s="39">
        <f>Hoja1!AI363</f>
        <v>32931.5</v>
      </c>
    </row>
    <row r="369" spans="1:17" s="17" customFormat="1" ht="18" customHeight="1">
      <c r="A369" s="15">
        <v>363</v>
      </c>
      <c r="B369" s="16" t="s">
        <v>1424</v>
      </c>
      <c r="C369" s="16" t="s">
        <v>1652</v>
      </c>
      <c r="D369" s="16" t="s">
        <v>1462</v>
      </c>
      <c r="E369" s="16" t="s">
        <v>1932</v>
      </c>
      <c r="F369" s="16" t="str">
        <f>Hoja1!AK364</f>
        <v xml:space="preserve">Masculino </v>
      </c>
      <c r="G369" s="37">
        <f>Hoja1!L364</f>
        <v>20000</v>
      </c>
      <c r="H369" s="37">
        <v>0</v>
      </c>
      <c r="I369" s="37">
        <f>Hoja1!W364</f>
        <v>574</v>
      </c>
      <c r="J369" s="37">
        <f>Hoja1!X364</f>
        <v>608</v>
      </c>
      <c r="K369" s="37">
        <v>0</v>
      </c>
      <c r="L369" s="37">
        <v>0</v>
      </c>
      <c r="M369" s="37">
        <v>5000</v>
      </c>
      <c r="N369" s="38">
        <f>Hoja1!AD364</f>
        <v>0</v>
      </c>
      <c r="O369" s="37">
        <v>0</v>
      </c>
      <c r="P369" s="39">
        <f>Hoja1!AH364</f>
        <v>6182</v>
      </c>
      <c r="Q369" s="39">
        <f>Hoja1!AI364</f>
        <v>13818</v>
      </c>
    </row>
    <row r="370" spans="1:17" s="17" customFormat="1" ht="18" customHeight="1">
      <c r="A370" s="15">
        <v>364</v>
      </c>
      <c r="B370" s="16" t="s">
        <v>1424</v>
      </c>
      <c r="C370" s="16" t="s">
        <v>1656</v>
      </c>
      <c r="D370" s="16" t="s">
        <v>40</v>
      </c>
      <c r="E370" s="16" t="s">
        <v>1932</v>
      </c>
      <c r="F370" s="16" t="str">
        <f>Hoja1!AK365</f>
        <v xml:space="preserve">Masculino </v>
      </c>
      <c r="G370" s="37">
        <f>Hoja1!L365</f>
        <v>25000</v>
      </c>
      <c r="H370" s="37">
        <v>0</v>
      </c>
      <c r="I370" s="37">
        <f>Hoja1!W365</f>
        <v>717.5</v>
      </c>
      <c r="J370" s="37">
        <f>Hoja1!X365</f>
        <v>760</v>
      </c>
      <c r="K370" s="37">
        <v>0</v>
      </c>
      <c r="L370" s="37">
        <v>0</v>
      </c>
      <c r="M370" s="37">
        <v>3719.93</v>
      </c>
      <c r="N370" s="38">
        <f>Hoja1!AD365</f>
        <v>0</v>
      </c>
      <c r="O370" s="37">
        <v>0</v>
      </c>
      <c r="P370" s="39">
        <f>Hoja1!AH365</f>
        <v>5197.43</v>
      </c>
      <c r="Q370" s="39">
        <f>Hoja1!AI365</f>
        <v>19802.57</v>
      </c>
    </row>
    <row r="371" spans="1:17" s="17" customFormat="1" ht="18" customHeight="1">
      <c r="A371" s="15">
        <v>365</v>
      </c>
      <c r="B371" s="16" t="s">
        <v>1424</v>
      </c>
      <c r="C371" s="16" t="s">
        <v>1659</v>
      </c>
      <c r="D371" s="16" t="s">
        <v>1429</v>
      </c>
      <c r="E371" s="16" t="s">
        <v>1932</v>
      </c>
      <c r="F371" s="16" t="str">
        <f>Hoja1!AK366</f>
        <v xml:space="preserve">Masculino </v>
      </c>
      <c r="G371" s="37">
        <f>Hoja1!L366</f>
        <v>25000</v>
      </c>
      <c r="H371" s="37">
        <v>0</v>
      </c>
      <c r="I371" s="37">
        <f>Hoja1!W366</f>
        <v>717.5</v>
      </c>
      <c r="J371" s="37">
        <f>Hoja1!X366</f>
        <v>760</v>
      </c>
      <c r="K371" s="37">
        <v>0</v>
      </c>
      <c r="L371" s="37">
        <v>0</v>
      </c>
      <c r="M371" s="37">
        <v>15316.37</v>
      </c>
      <c r="N371" s="38">
        <f>Hoja1!AD366</f>
        <v>0</v>
      </c>
      <c r="O371" s="37">
        <v>0</v>
      </c>
      <c r="P371" s="39">
        <f>Hoja1!AH366</f>
        <v>16793.87</v>
      </c>
      <c r="Q371" s="39">
        <f>Hoja1!AI366</f>
        <v>8206.1299999999992</v>
      </c>
    </row>
    <row r="372" spans="1:17" s="17" customFormat="1" ht="18" customHeight="1">
      <c r="A372" s="18">
        <v>366</v>
      </c>
      <c r="B372" s="16" t="s">
        <v>1424</v>
      </c>
      <c r="C372" s="16" t="s">
        <v>1663</v>
      </c>
      <c r="D372" s="16" t="s">
        <v>40</v>
      </c>
      <c r="E372" s="16" t="s">
        <v>1932</v>
      </c>
      <c r="F372" s="16" t="str">
        <f>Hoja1!AK367</f>
        <v xml:space="preserve">Masculino </v>
      </c>
      <c r="G372" s="37">
        <f>Hoja1!L367</f>
        <v>18000</v>
      </c>
      <c r="H372" s="37">
        <v>0</v>
      </c>
      <c r="I372" s="37">
        <f>Hoja1!W367</f>
        <v>516.6</v>
      </c>
      <c r="J372" s="37">
        <f>Hoja1!X367</f>
        <v>547.20000000000005</v>
      </c>
      <c r="K372" s="37">
        <v>0</v>
      </c>
      <c r="L372" s="37">
        <v>0</v>
      </c>
      <c r="M372" s="37">
        <v>0</v>
      </c>
      <c r="N372" s="38">
        <f>Hoja1!AD367</f>
        <v>0</v>
      </c>
      <c r="O372" s="37">
        <v>0</v>
      </c>
      <c r="P372" s="39">
        <f>Hoja1!AH367</f>
        <v>1063.8</v>
      </c>
      <c r="Q372" s="39">
        <f>Hoja1!AI367</f>
        <v>16936.2</v>
      </c>
    </row>
    <row r="373" spans="1:17" s="17" customFormat="1" ht="18" customHeight="1">
      <c r="A373" s="15">
        <v>367</v>
      </c>
      <c r="B373" s="16" t="s">
        <v>1424</v>
      </c>
      <c r="C373" s="16" t="s">
        <v>1668</v>
      </c>
      <c r="D373" s="16" t="s">
        <v>40</v>
      </c>
      <c r="E373" s="16" t="s">
        <v>1932</v>
      </c>
      <c r="F373" s="16" t="str">
        <f>Hoja1!AK368</f>
        <v xml:space="preserve">Masculino </v>
      </c>
      <c r="G373" s="37">
        <f>Hoja1!L368</f>
        <v>20000</v>
      </c>
      <c r="H373" s="37">
        <v>0</v>
      </c>
      <c r="I373" s="37">
        <f>Hoja1!W368</f>
        <v>574</v>
      </c>
      <c r="J373" s="37">
        <f>Hoja1!X368</f>
        <v>608</v>
      </c>
      <c r="K373" s="37">
        <v>0</v>
      </c>
      <c r="L373" s="37">
        <v>0</v>
      </c>
      <c r="M373" s="37">
        <v>0</v>
      </c>
      <c r="N373" s="38">
        <f>Hoja1!AD368</f>
        <v>0</v>
      </c>
      <c r="O373" s="37">
        <v>0</v>
      </c>
      <c r="P373" s="39">
        <f>Hoja1!AH368</f>
        <v>1182</v>
      </c>
      <c r="Q373" s="39">
        <f>Hoja1!AI368</f>
        <v>18818</v>
      </c>
    </row>
    <row r="374" spans="1:17" s="17" customFormat="1" ht="18" customHeight="1">
      <c r="A374" s="15">
        <v>368</v>
      </c>
      <c r="B374" s="16" t="s">
        <v>1424</v>
      </c>
      <c r="C374" s="16" t="s">
        <v>1671</v>
      </c>
      <c r="D374" s="16" t="s">
        <v>1479</v>
      </c>
      <c r="E374" s="16" t="s">
        <v>1932</v>
      </c>
      <c r="F374" s="16" t="str">
        <f>Hoja1!AK369</f>
        <v xml:space="preserve">Masculino </v>
      </c>
      <c r="G374" s="37">
        <f>Hoja1!L369</f>
        <v>35000</v>
      </c>
      <c r="H374" s="37">
        <v>0</v>
      </c>
      <c r="I374" s="37">
        <f>Hoja1!W369</f>
        <v>1004.5</v>
      </c>
      <c r="J374" s="37">
        <f>Hoja1!X369</f>
        <v>1064</v>
      </c>
      <c r="K374" s="37">
        <v>0</v>
      </c>
      <c r="L374" s="37">
        <v>0</v>
      </c>
      <c r="M374" s="37">
        <v>19869.259999999998</v>
      </c>
      <c r="N374" s="38">
        <f>Hoja1!AD369</f>
        <v>0</v>
      </c>
      <c r="O374" s="37">
        <v>100</v>
      </c>
      <c r="P374" s="39">
        <f>Hoja1!AH369</f>
        <v>22037.759999999998</v>
      </c>
      <c r="Q374" s="39">
        <f>Hoja1!AI369</f>
        <v>12962.24</v>
      </c>
    </row>
    <row r="375" spans="1:17" s="17" customFormat="1" ht="18" customHeight="1">
      <c r="A375" s="15">
        <v>369</v>
      </c>
      <c r="B375" s="16" t="s">
        <v>1424</v>
      </c>
      <c r="C375" s="16" t="s">
        <v>1675</v>
      </c>
      <c r="D375" s="16" t="s">
        <v>40</v>
      </c>
      <c r="E375" s="16" t="s">
        <v>1932</v>
      </c>
      <c r="F375" s="16" t="str">
        <f>Hoja1!AK370</f>
        <v xml:space="preserve">Masculino </v>
      </c>
      <c r="G375" s="37">
        <f>Hoja1!L370</f>
        <v>20000</v>
      </c>
      <c r="H375" s="37">
        <v>0</v>
      </c>
      <c r="I375" s="37">
        <f>Hoja1!W370</f>
        <v>574</v>
      </c>
      <c r="J375" s="37">
        <f>Hoja1!X370</f>
        <v>608</v>
      </c>
      <c r="K375" s="37">
        <v>0</v>
      </c>
      <c r="L375" s="37">
        <v>0</v>
      </c>
      <c r="M375" s="37">
        <v>0</v>
      </c>
      <c r="N375" s="38">
        <f>Hoja1!AD370</f>
        <v>0</v>
      </c>
      <c r="O375" s="37">
        <v>0</v>
      </c>
      <c r="P375" s="39">
        <f>Hoja1!AH370</f>
        <v>1182</v>
      </c>
      <c r="Q375" s="39">
        <f>Hoja1!AI370</f>
        <v>18818</v>
      </c>
    </row>
    <row r="376" spans="1:17" s="17" customFormat="1" ht="18" customHeight="1">
      <c r="A376" s="18">
        <v>370</v>
      </c>
      <c r="B376" s="16" t="s">
        <v>1424</v>
      </c>
      <c r="C376" s="16" t="s">
        <v>1679</v>
      </c>
      <c r="D376" s="16" t="s">
        <v>40</v>
      </c>
      <c r="E376" s="16" t="s">
        <v>1932</v>
      </c>
      <c r="F376" s="16" t="str">
        <f>Hoja1!AK371</f>
        <v xml:space="preserve">Masculino </v>
      </c>
      <c r="G376" s="37">
        <f>Hoja1!L371</f>
        <v>25000</v>
      </c>
      <c r="H376" s="37">
        <v>0</v>
      </c>
      <c r="I376" s="37">
        <f>Hoja1!W371</f>
        <v>717.5</v>
      </c>
      <c r="J376" s="37">
        <f>Hoja1!X371</f>
        <v>760</v>
      </c>
      <c r="K376" s="37">
        <v>0</v>
      </c>
      <c r="L376" s="37">
        <v>0</v>
      </c>
      <c r="M376" s="37">
        <v>0</v>
      </c>
      <c r="N376" s="38">
        <f>Hoja1!AD371</f>
        <v>0</v>
      </c>
      <c r="O376" s="37">
        <v>0</v>
      </c>
      <c r="P376" s="39">
        <f>Hoja1!AH371</f>
        <v>1477.5</v>
      </c>
      <c r="Q376" s="39">
        <f>Hoja1!AI371</f>
        <v>23522.5</v>
      </c>
    </row>
    <row r="377" spans="1:17" s="17" customFormat="1" ht="18" customHeight="1">
      <c r="A377" s="15">
        <v>371</v>
      </c>
      <c r="B377" s="16" t="s">
        <v>1424</v>
      </c>
      <c r="C377" s="16" t="s">
        <v>1682</v>
      </c>
      <c r="D377" s="16" t="s">
        <v>1479</v>
      </c>
      <c r="E377" s="16" t="s">
        <v>1932</v>
      </c>
      <c r="F377" s="16" t="str">
        <f>Hoja1!AK372</f>
        <v xml:space="preserve">Masculino </v>
      </c>
      <c r="G377" s="37">
        <f>Hoja1!L372</f>
        <v>35000</v>
      </c>
      <c r="H377" s="37">
        <v>0</v>
      </c>
      <c r="I377" s="37">
        <f>Hoja1!W372</f>
        <v>1004.5</v>
      </c>
      <c r="J377" s="37">
        <f>Hoja1!X372</f>
        <v>1064</v>
      </c>
      <c r="K377" s="37">
        <v>0</v>
      </c>
      <c r="L377" s="37">
        <v>0</v>
      </c>
      <c r="M377" s="37">
        <v>12586.55</v>
      </c>
      <c r="N377" s="38">
        <f>Hoja1!AD372</f>
        <v>0</v>
      </c>
      <c r="O377" s="37">
        <v>100</v>
      </c>
      <c r="P377" s="39">
        <f>Hoja1!AH372</f>
        <v>14755.05</v>
      </c>
      <c r="Q377" s="39">
        <f>Hoja1!AI372</f>
        <v>20244.95</v>
      </c>
    </row>
    <row r="378" spans="1:17" s="17" customFormat="1" ht="18" customHeight="1">
      <c r="A378" s="15">
        <v>372</v>
      </c>
      <c r="B378" s="16" t="s">
        <v>1424</v>
      </c>
      <c r="C378" s="16" t="s">
        <v>1686</v>
      </c>
      <c r="D378" s="16" t="s">
        <v>1429</v>
      </c>
      <c r="E378" s="16" t="s">
        <v>1932</v>
      </c>
      <c r="F378" s="16" t="str">
        <f>Hoja1!AK373</f>
        <v xml:space="preserve">Masculino </v>
      </c>
      <c r="G378" s="37">
        <f>Hoja1!L373</f>
        <v>20000</v>
      </c>
      <c r="H378" s="37">
        <v>0</v>
      </c>
      <c r="I378" s="37">
        <f>Hoja1!W373</f>
        <v>574</v>
      </c>
      <c r="J378" s="37">
        <f>Hoja1!X373</f>
        <v>608</v>
      </c>
      <c r="K378" s="37">
        <v>0</v>
      </c>
      <c r="L378" s="37">
        <v>0</v>
      </c>
      <c r="M378" s="37">
        <v>0</v>
      </c>
      <c r="N378" s="38">
        <f>Hoja1!AD373</f>
        <v>0</v>
      </c>
      <c r="O378" s="37">
        <v>0</v>
      </c>
      <c r="P378" s="39">
        <f>Hoja1!AH373</f>
        <v>1182</v>
      </c>
      <c r="Q378" s="39">
        <f>Hoja1!AI373</f>
        <v>18818</v>
      </c>
    </row>
    <row r="379" spans="1:17" s="17" customFormat="1" ht="18" customHeight="1">
      <c r="A379" s="15">
        <v>373</v>
      </c>
      <c r="B379" s="16" t="s">
        <v>1424</v>
      </c>
      <c r="C379" s="16" t="s">
        <v>1690</v>
      </c>
      <c r="D379" s="16" t="s">
        <v>1429</v>
      </c>
      <c r="E379" s="16" t="s">
        <v>1932</v>
      </c>
      <c r="F379" s="16" t="str">
        <f>Hoja1!AK374</f>
        <v xml:space="preserve">Masculino </v>
      </c>
      <c r="G379" s="37">
        <f>Hoja1!L374</f>
        <v>25000</v>
      </c>
      <c r="H379" s="37">
        <v>0</v>
      </c>
      <c r="I379" s="37">
        <f>Hoja1!W374</f>
        <v>717.5</v>
      </c>
      <c r="J379" s="37">
        <f>Hoja1!X374</f>
        <v>760</v>
      </c>
      <c r="K379" s="37">
        <v>3430.92</v>
      </c>
      <c r="L379" s="37">
        <v>0</v>
      </c>
      <c r="M379" s="37">
        <v>5000</v>
      </c>
      <c r="N379" s="38">
        <f>Hoja1!AD374</f>
        <v>0</v>
      </c>
      <c r="O379" s="37">
        <v>0</v>
      </c>
      <c r="P379" s="39">
        <f>Hoja1!AH374</f>
        <v>9908.42</v>
      </c>
      <c r="Q379" s="39">
        <f>Hoja1!AI374</f>
        <v>15091.58</v>
      </c>
    </row>
    <row r="380" spans="1:17" s="17" customFormat="1" ht="18" customHeight="1">
      <c r="A380" s="18">
        <v>374</v>
      </c>
      <c r="B380" s="16" t="s">
        <v>1424</v>
      </c>
      <c r="C380" s="16" t="s">
        <v>1694</v>
      </c>
      <c r="D380" s="16" t="s">
        <v>40</v>
      </c>
      <c r="E380" s="16" t="s">
        <v>1932</v>
      </c>
      <c r="F380" s="16" t="str">
        <f>Hoja1!AK375</f>
        <v xml:space="preserve">Masculino </v>
      </c>
      <c r="G380" s="37">
        <f>Hoja1!L375</f>
        <v>25000</v>
      </c>
      <c r="H380" s="37">
        <v>0</v>
      </c>
      <c r="I380" s="37">
        <f>Hoja1!W375</f>
        <v>717.5</v>
      </c>
      <c r="J380" s="37">
        <f>Hoja1!X375</f>
        <v>760</v>
      </c>
      <c r="K380" s="37">
        <v>0</v>
      </c>
      <c r="L380" s="37">
        <v>0</v>
      </c>
      <c r="M380" s="37">
        <v>0</v>
      </c>
      <c r="N380" s="38">
        <f>Hoja1!AD375</f>
        <v>0</v>
      </c>
      <c r="O380" s="37">
        <v>0</v>
      </c>
      <c r="P380" s="39">
        <f>Hoja1!AH375</f>
        <v>1477.5</v>
      </c>
      <c r="Q380" s="39">
        <f>Hoja1!AI375</f>
        <v>23522.5</v>
      </c>
    </row>
    <row r="381" spans="1:17" s="17" customFormat="1" ht="18" customHeight="1">
      <c r="A381" s="15">
        <v>375</v>
      </c>
      <c r="B381" s="16" t="s">
        <v>1424</v>
      </c>
      <c r="C381" s="16" t="s">
        <v>1697</v>
      </c>
      <c r="D381" s="16" t="s">
        <v>40</v>
      </c>
      <c r="E381" s="16" t="s">
        <v>1932</v>
      </c>
      <c r="F381" s="16" t="str">
        <f>Hoja1!AK376</f>
        <v xml:space="preserve">Masculino </v>
      </c>
      <c r="G381" s="37">
        <f>Hoja1!L376</f>
        <v>25000</v>
      </c>
      <c r="H381" s="37">
        <v>0</v>
      </c>
      <c r="I381" s="37">
        <f>Hoja1!W376</f>
        <v>717.5</v>
      </c>
      <c r="J381" s="37">
        <f>Hoja1!X376</f>
        <v>760</v>
      </c>
      <c r="K381" s="37">
        <v>0</v>
      </c>
      <c r="L381" s="37">
        <v>0</v>
      </c>
      <c r="M381" s="37">
        <v>0</v>
      </c>
      <c r="N381" s="38">
        <f>Hoja1!AD376</f>
        <v>0</v>
      </c>
      <c r="O381" s="37">
        <v>0</v>
      </c>
      <c r="P381" s="39">
        <f>Hoja1!AH376</f>
        <v>1477.5</v>
      </c>
      <c r="Q381" s="39">
        <f>Hoja1!AI376</f>
        <v>23522.5</v>
      </c>
    </row>
    <row r="382" spans="1:17" s="17" customFormat="1" ht="18" customHeight="1">
      <c r="A382" s="15">
        <v>376</v>
      </c>
      <c r="B382" s="16" t="s">
        <v>1704</v>
      </c>
      <c r="C382" s="16" t="s">
        <v>1701</v>
      </c>
      <c r="D382" s="16" t="s">
        <v>453</v>
      </c>
      <c r="E382" s="16" t="s">
        <v>1932</v>
      </c>
      <c r="F382" s="16" t="str">
        <f>Hoja1!AK377</f>
        <v xml:space="preserve">Masculino </v>
      </c>
      <c r="G382" s="37">
        <f>Hoja1!L377</f>
        <v>190000</v>
      </c>
      <c r="H382" s="37">
        <v>33275.69</v>
      </c>
      <c r="I382" s="37">
        <f>Hoja1!W377</f>
        <v>5453</v>
      </c>
      <c r="J382" s="37">
        <f>Hoja1!X377</f>
        <v>5776</v>
      </c>
      <c r="K382" s="37">
        <v>0</v>
      </c>
      <c r="L382" s="37">
        <v>0</v>
      </c>
      <c r="M382" s="37">
        <v>0</v>
      </c>
      <c r="N382" s="38">
        <f>Hoja1!AD377</f>
        <v>0</v>
      </c>
      <c r="O382" s="37">
        <v>0</v>
      </c>
      <c r="P382" s="39">
        <f>Hoja1!AH377</f>
        <v>44504.69</v>
      </c>
      <c r="Q382" s="39">
        <f>Hoja1!AI377</f>
        <v>145495.31</v>
      </c>
    </row>
    <row r="383" spans="1:17" s="17" customFormat="1" ht="18" customHeight="1">
      <c r="A383" s="15">
        <v>377</v>
      </c>
      <c r="B383" s="16" t="s">
        <v>1704</v>
      </c>
      <c r="C383" s="16" t="s">
        <v>1705</v>
      </c>
      <c r="D383" s="16" t="s">
        <v>100</v>
      </c>
      <c r="E383" s="16" t="s">
        <v>1932</v>
      </c>
      <c r="F383" s="16" t="str">
        <f>Hoja1!AK378</f>
        <v xml:space="preserve">Masculino </v>
      </c>
      <c r="G383" s="37">
        <f>Hoja1!L378</f>
        <v>60000</v>
      </c>
      <c r="H383" s="37">
        <v>3486.65</v>
      </c>
      <c r="I383" s="37">
        <f>Hoja1!W378</f>
        <v>1722</v>
      </c>
      <c r="J383" s="37">
        <f>Hoja1!X378</f>
        <v>1824</v>
      </c>
      <c r="K383" s="37">
        <v>0</v>
      </c>
      <c r="L383" s="37">
        <v>0</v>
      </c>
      <c r="M383" s="37">
        <v>0</v>
      </c>
      <c r="N383" s="38">
        <f>Hoja1!AD378</f>
        <v>0</v>
      </c>
      <c r="O383" s="37">
        <v>0</v>
      </c>
      <c r="P383" s="39">
        <f>Hoja1!AH378</f>
        <v>7032.65</v>
      </c>
      <c r="Q383" s="39">
        <f>Hoja1!AI378</f>
        <v>52967.35</v>
      </c>
    </row>
    <row r="384" spans="1:17" s="17" customFormat="1" ht="18" customHeight="1">
      <c r="A384" s="18">
        <v>378</v>
      </c>
      <c r="B384" s="16" t="s">
        <v>1713</v>
      </c>
      <c r="C384" s="16" t="s">
        <v>1709</v>
      </c>
      <c r="D384" s="16" t="s">
        <v>360</v>
      </c>
      <c r="E384" s="16" t="s">
        <v>1932</v>
      </c>
      <c r="F384" s="16" t="str">
        <f>Hoja1!AK379</f>
        <v xml:space="preserve">Masculino </v>
      </c>
      <c r="G384" s="37">
        <f>Hoja1!L379</f>
        <v>150000</v>
      </c>
      <c r="H384" s="37">
        <v>23866.69</v>
      </c>
      <c r="I384" s="37">
        <f>Hoja1!W379</f>
        <v>4305</v>
      </c>
      <c r="J384" s="37">
        <f>Hoja1!X379</f>
        <v>4560</v>
      </c>
      <c r="K384" s="37">
        <v>0</v>
      </c>
      <c r="L384" s="37">
        <v>2699.26</v>
      </c>
      <c r="M384" s="37">
        <v>66221.990000000005</v>
      </c>
      <c r="N384" s="38">
        <f>Hoja1!AD379</f>
        <v>0</v>
      </c>
      <c r="O384" s="37">
        <v>100</v>
      </c>
      <c r="P384" s="39">
        <f>Hoja1!AH379</f>
        <v>101752.94</v>
      </c>
      <c r="Q384" s="39">
        <f>Hoja1!AI379</f>
        <v>48247.06</v>
      </c>
    </row>
    <row r="385" spans="1:17" s="17" customFormat="1" ht="18" customHeight="1">
      <c r="A385" s="15">
        <v>379</v>
      </c>
      <c r="B385" s="16" t="s">
        <v>1713</v>
      </c>
      <c r="C385" s="16" t="s">
        <v>1714</v>
      </c>
      <c r="D385" s="16" t="s">
        <v>49</v>
      </c>
      <c r="E385" s="16" t="s">
        <v>1932</v>
      </c>
      <c r="F385" s="16" t="str">
        <f>Hoja1!AK380</f>
        <v xml:space="preserve">Femenino  </v>
      </c>
      <c r="G385" s="37">
        <f>Hoja1!L380</f>
        <v>35000</v>
      </c>
      <c r="H385" s="37">
        <v>0</v>
      </c>
      <c r="I385" s="37">
        <f>Hoja1!W380</f>
        <v>1004.5</v>
      </c>
      <c r="J385" s="37">
        <f>Hoja1!X380</f>
        <v>1064</v>
      </c>
      <c r="K385" s="37">
        <v>0</v>
      </c>
      <c r="L385" s="37">
        <v>0</v>
      </c>
      <c r="M385" s="37">
        <v>9033.61</v>
      </c>
      <c r="N385" s="38">
        <f>Hoja1!AD380</f>
        <v>0</v>
      </c>
      <c r="O385" s="37">
        <v>0</v>
      </c>
      <c r="P385" s="39">
        <f>Hoja1!AH380</f>
        <v>11102.11</v>
      </c>
      <c r="Q385" s="39">
        <f>Hoja1!AI380</f>
        <v>23897.89</v>
      </c>
    </row>
    <row r="386" spans="1:17" s="17" customFormat="1" ht="18" customHeight="1">
      <c r="A386" s="15">
        <v>380</v>
      </c>
      <c r="B386" s="16" t="s">
        <v>1713</v>
      </c>
      <c r="C386" s="16" t="s">
        <v>1717</v>
      </c>
      <c r="D386" s="16" t="s">
        <v>76</v>
      </c>
      <c r="E386" s="16" t="s">
        <v>1932</v>
      </c>
      <c r="F386" s="16" t="str">
        <f>Hoja1!AK381</f>
        <v xml:space="preserve">Femenino  </v>
      </c>
      <c r="G386" s="37">
        <f>Hoja1!L381</f>
        <v>80000</v>
      </c>
      <c r="H386" s="37">
        <v>7400.94</v>
      </c>
      <c r="I386" s="37">
        <f>Hoja1!W381</f>
        <v>2296</v>
      </c>
      <c r="J386" s="37">
        <f>Hoja1!X381</f>
        <v>2432</v>
      </c>
      <c r="K386" s="37">
        <v>0</v>
      </c>
      <c r="L386" s="37">
        <v>4048.89</v>
      </c>
      <c r="M386" s="37">
        <v>0</v>
      </c>
      <c r="N386" s="38">
        <f>Hoja1!AD381</f>
        <v>0</v>
      </c>
      <c r="O386" s="37">
        <v>100</v>
      </c>
      <c r="P386" s="39">
        <f>Hoja1!AH381</f>
        <v>16277.83</v>
      </c>
      <c r="Q386" s="39">
        <f>Hoja1!AI381</f>
        <v>63722.17</v>
      </c>
    </row>
    <row r="387" spans="1:17" s="17" customFormat="1" ht="18" customHeight="1">
      <c r="A387" s="15">
        <v>381</v>
      </c>
      <c r="B387" s="16" t="s">
        <v>1713</v>
      </c>
      <c r="C387" s="16" t="s">
        <v>1721</v>
      </c>
      <c r="D387" s="16" t="s">
        <v>1725</v>
      </c>
      <c r="E387" s="16" t="s">
        <v>1925</v>
      </c>
      <c r="F387" s="16" t="str">
        <f>Hoja1!AK382</f>
        <v xml:space="preserve">Masculino </v>
      </c>
      <c r="G387" s="37">
        <f>Hoja1!L382</f>
        <v>95000</v>
      </c>
      <c r="H387" s="37">
        <v>10929.31</v>
      </c>
      <c r="I387" s="37">
        <f>Hoja1!W382</f>
        <v>2726.5</v>
      </c>
      <c r="J387" s="37">
        <f>Hoja1!X382</f>
        <v>2888</v>
      </c>
      <c r="K387" s="37">
        <v>0</v>
      </c>
      <c r="L387" s="37">
        <v>0</v>
      </c>
      <c r="M387" s="37">
        <v>0</v>
      </c>
      <c r="N387" s="38">
        <f>Hoja1!AD382</f>
        <v>0</v>
      </c>
      <c r="O387" s="37">
        <v>0</v>
      </c>
      <c r="P387" s="39">
        <f>Hoja1!AH382</f>
        <v>16543.810000000001</v>
      </c>
      <c r="Q387" s="39">
        <f>Hoja1!AI382</f>
        <v>78456.19</v>
      </c>
    </row>
    <row r="388" spans="1:17" s="17" customFormat="1" ht="18" customHeight="1">
      <c r="A388" s="18">
        <v>382</v>
      </c>
      <c r="B388" s="16" t="s">
        <v>1713</v>
      </c>
      <c r="C388" s="16" t="s">
        <v>1726</v>
      </c>
      <c r="D388" s="16" t="s">
        <v>55</v>
      </c>
      <c r="E388" s="16" t="s">
        <v>1932</v>
      </c>
      <c r="F388" s="16" t="str">
        <f>Hoja1!AK383</f>
        <v xml:space="preserve">Femenino  </v>
      </c>
      <c r="G388" s="37">
        <f>Hoja1!L383</f>
        <v>50000</v>
      </c>
      <c r="H388" s="37">
        <v>1854</v>
      </c>
      <c r="I388" s="37">
        <f>Hoja1!W383</f>
        <v>1435</v>
      </c>
      <c r="J388" s="37">
        <f>Hoja1!X383</f>
        <v>1520</v>
      </c>
      <c r="K388" s="37">
        <v>0</v>
      </c>
      <c r="L388" s="37">
        <v>5842.8</v>
      </c>
      <c r="M388" s="37">
        <v>4902.83</v>
      </c>
      <c r="N388" s="38">
        <f>Hoja1!AD383</f>
        <v>0</v>
      </c>
      <c r="O388" s="37">
        <v>0</v>
      </c>
      <c r="P388" s="39">
        <f>Hoja1!AH383</f>
        <v>15554.63</v>
      </c>
      <c r="Q388" s="39">
        <f>Hoja1!AI383</f>
        <v>34445.370000000003</v>
      </c>
    </row>
    <row r="389" spans="1:17" s="17" customFormat="1" ht="18" customHeight="1">
      <c r="A389" s="15">
        <v>383</v>
      </c>
      <c r="B389" s="16" t="s">
        <v>1713</v>
      </c>
      <c r="C389" s="16" t="s">
        <v>1730</v>
      </c>
      <c r="D389" s="16" t="s">
        <v>1734</v>
      </c>
      <c r="E389" s="16" t="s">
        <v>1932</v>
      </c>
      <c r="F389" s="16" t="str">
        <f>Hoja1!AK384</f>
        <v xml:space="preserve">Femenino  </v>
      </c>
      <c r="G389" s="37">
        <f>Hoja1!L384</f>
        <v>30000</v>
      </c>
      <c r="H389" s="37">
        <v>0</v>
      </c>
      <c r="I389" s="37">
        <f>Hoja1!W384</f>
        <v>861</v>
      </c>
      <c r="J389" s="37">
        <f>Hoja1!X384</f>
        <v>912</v>
      </c>
      <c r="K389" s="37">
        <v>0</v>
      </c>
      <c r="L389" s="37">
        <v>1496.06</v>
      </c>
      <c r="M389" s="37">
        <v>11817.88</v>
      </c>
      <c r="N389" s="38">
        <f>Hoja1!AD384</f>
        <v>0</v>
      </c>
      <c r="O389" s="37">
        <v>50</v>
      </c>
      <c r="P389" s="39">
        <f>Hoja1!AH384</f>
        <v>15136.94</v>
      </c>
      <c r="Q389" s="39">
        <f>Hoja1!AI384</f>
        <v>14863.06</v>
      </c>
    </row>
    <row r="390" spans="1:17" s="17" customFormat="1" ht="18" customHeight="1">
      <c r="A390" s="15">
        <v>384</v>
      </c>
      <c r="B390" s="16" t="s">
        <v>1713</v>
      </c>
      <c r="C390" s="16" t="s">
        <v>1735</v>
      </c>
      <c r="D390" s="16" t="s">
        <v>49</v>
      </c>
      <c r="E390" s="16" t="s">
        <v>1932</v>
      </c>
      <c r="F390" s="16" t="str">
        <f>Hoja1!AK385</f>
        <v xml:space="preserve">Masculino </v>
      </c>
      <c r="G390" s="37">
        <f>Hoja1!L385</f>
        <v>30000</v>
      </c>
      <c r="H390" s="37">
        <v>0</v>
      </c>
      <c r="I390" s="37">
        <f>Hoja1!W385</f>
        <v>861</v>
      </c>
      <c r="J390" s="37">
        <f>Hoja1!X385</f>
        <v>912</v>
      </c>
      <c r="K390" s="37">
        <v>0</v>
      </c>
      <c r="L390" s="37">
        <v>0</v>
      </c>
      <c r="M390" s="37">
        <v>7004.28</v>
      </c>
      <c r="N390" s="38">
        <f>Hoja1!AD385</f>
        <v>0</v>
      </c>
      <c r="O390" s="37">
        <v>0</v>
      </c>
      <c r="P390" s="39">
        <f>Hoja1!AH385</f>
        <v>8777.2800000000007</v>
      </c>
      <c r="Q390" s="39">
        <f>Hoja1!AI385</f>
        <v>21222.720000000001</v>
      </c>
    </row>
    <row r="391" spans="1:17" s="17" customFormat="1" ht="18" customHeight="1">
      <c r="A391" s="15">
        <v>385</v>
      </c>
      <c r="B391" s="16" t="s">
        <v>1713</v>
      </c>
      <c r="C391" s="16" t="s">
        <v>1739</v>
      </c>
      <c r="D391" s="16" t="s">
        <v>71</v>
      </c>
      <c r="E391" s="16" t="s">
        <v>1932</v>
      </c>
      <c r="F391" s="16" t="str">
        <f>Hoja1!AK386</f>
        <v xml:space="preserve">Masculino </v>
      </c>
      <c r="G391" s="37">
        <f>Hoja1!L386</f>
        <v>90000</v>
      </c>
      <c r="H391" s="37">
        <v>9753.19</v>
      </c>
      <c r="I391" s="37">
        <f>Hoja1!W386</f>
        <v>2583</v>
      </c>
      <c r="J391" s="37">
        <f>Hoja1!X386</f>
        <v>2736</v>
      </c>
      <c r="K391" s="37">
        <v>0</v>
      </c>
      <c r="L391" s="37">
        <v>0</v>
      </c>
      <c r="M391" s="37">
        <v>0</v>
      </c>
      <c r="N391" s="38">
        <f>Hoja1!AD386</f>
        <v>0</v>
      </c>
      <c r="O391" s="37">
        <v>0</v>
      </c>
      <c r="P391" s="39">
        <f>Hoja1!AH386</f>
        <v>15072.19</v>
      </c>
      <c r="Q391" s="39">
        <f>Hoja1!AI386</f>
        <v>74927.81</v>
      </c>
    </row>
    <row r="392" spans="1:17" s="17" customFormat="1" ht="18" customHeight="1">
      <c r="A392" s="18">
        <v>386</v>
      </c>
      <c r="B392" s="16" t="s">
        <v>1713</v>
      </c>
      <c r="C392" s="16" t="s">
        <v>1743</v>
      </c>
      <c r="D392" s="16" t="s">
        <v>139</v>
      </c>
      <c r="E392" s="16" t="s">
        <v>1932</v>
      </c>
      <c r="F392" s="16" t="str">
        <f>Hoja1!AK387</f>
        <v xml:space="preserve">Femenino  </v>
      </c>
      <c r="G392" s="37">
        <f>Hoja1!L387</f>
        <v>46000</v>
      </c>
      <c r="H392" s="37">
        <v>1289.46</v>
      </c>
      <c r="I392" s="37">
        <f>Hoja1!W387</f>
        <v>1320.2</v>
      </c>
      <c r="J392" s="37">
        <f>Hoja1!X387</f>
        <v>1398.4</v>
      </c>
      <c r="K392" s="37">
        <v>0</v>
      </c>
      <c r="L392" s="37">
        <v>0</v>
      </c>
      <c r="M392" s="37">
        <v>7000</v>
      </c>
      <c r="N392" s="38">
        <f>Hoja1!AD387</f>
        <v>0</v>
      </c>
      <c r="O392" s="37">
        <v>100</v>
      </c>
      <c r="P392" s="39">
        <f>Hoja1!AH387</f>
        <v>11108.06</v>
      </c>
      <c r="Q392" s="39">
        <f>Hoja1!AI387</f>
        <v>34891.94</v>
      </c>
    </row>
    <row r="393" spans="1:17" s="17" customFormat="1" ht="18" customHeight="1">
      <c r="A393" s="15">
        <v>387</v>
      </c>
      <c r="B393" s="16" t="s">
        <v>1751</v>
      </c>
      <c r="C393" s="16" t="s">
        <v>1747</v>
      </c>
      <c r="D393" s="16" t="s">
        <v>201</v>
      </c>
      <c r="E393" s="16" t="s">
        <v>1932</v>
      </c>
      <c r="F393" s="16" t="str">
        <f>Hoja1!AK388</f>
        <v xml:space="preserve">Femenino  </v>
      </c>
      <c r="G393" s="37">
        <f>Hoja1!L388</f>
        <v>100000</v>
      </c>
      <c r="H393" s="37">
        <v>11676.57</v>
      </c>
      <c r="I393" s="37">
        <f>Hoja1!W388</f>
        <v>2870</v>
      </c>
      <c r="J393" s="37">
        <f>Hoja1!X388</f>
        <v>3040</v>
      </c>
      <c r="K393" s="37">
        <v>1715.46</v>
      </c>
      <c r="L393" s="37">
        <v>0</v>
      </c>
      <c r="M393" s="37">
        <v>63457.83</v>
      </c>
      <c r="N393" s="38">
        <f>Hoja1!AD388</f>
        <v>0</v>
      </c>
      <c r="O393" s="37">
        <v>0</v>
      </c>
      <c r="P393" s="39">
        <f>Hoja1!AH388</f>
        <v>82759.86</v>
      </c>
      <c r="Q393" s="39">
        <f>Hoja1!AI388</f>
        <v>17240.14</v>
      </c>
    </row>
    <row r="394" spans="1:17" s="17" customFormat="1" ht="18" customHeight="1">
      <c r="A394" s="15">
        <v>388</v>
      </c>
      <c r="B394" s="16" t="s">
        <v>1751</v>
      </c>
      <c r="C394" s="16" t="s">
        <v>1752</v>
      </c>
      <c r="D394" s="16" t="s">
        <v>1756</v>
      </c>
      <c r="E394" s="16" t="s">
        <v>1932</v>
      </c>
      <c r="F394" s="16" t="str">
        <f>Hoja1!AK389</f>
        <v xml:space="preserve">Masculino </v>
      </c>
      <c r="G394" s="37">
        <f>Hoja1!L389</f>
        <v>40000</v>
      </c>
      <c r="H394" s="37">
        <v>185.33</v>
      </c>
      <c r="I394" s="37">
        <f>Hoja1!W389</f>
        <v>1148</v>
      </c>
      <c r="J394" s="37">
        <f>Hoja1!X389</f>
        <v>1216</v>
      </c>
      <c r="K394" s="37">
        <v>1715.46</v>
      </c>
      <c r="L394" s="37">
        <v>0</v>
      </c>
      <c r="M394" s="37">
        <v>0</v>
      </c>
      <c r="N394" s="38">
        <f>Hoja1!AD389</f>
        <v>0</v>
      </c>
      <c r="O394" s="37">
        <v>0</v>
      </c>
      <c r="P394" s="39">
        <f>Hoja1!AH389</f>
        <v>4264.79</v>
      </c>
      <c r="Q394" s="39">
        <f>Hoja1!AI389</f>
        <v>35735.21</v>
      </c>
    </row>
    <row r="395" spans="1:17" s="17" customFormat="1" ht="18" customHeight="1">
      <c r="A395" s="15">
        <v>389</v>
      </c>
      <c r="B395" s="16" t="s">
        <v>1751</v>
      </c>
      <c r="C395" s="16" t="s">
        <v>1757</v>
      </c>
      <c r="D395" s="16" t="s">
        <v>1761</v>
      </c>
      <c r="E395" s="16" t="s">
        <v>1932</v>
      </c>
      <c r="F395" s="16" t="str">
        <f>Hoja1!AK390</f>
        <v xml:space="preserve">Femenino  </v>
      </c>
      <c r="G395" s="37">
        <f>Hoja1!L390</f>
        <v>25000</v>
      </c>
      <c r="H395" s="37">
        <v>0</v>
      </c>
      <c r="I395" s="37">
        <f>Hoja1!W390</f>
        <v>717.5</v>
      </c>
      <c r="J395" s="37">
        <f>Hoja1!X390</f>
        <v>760</v>
      </c>
      <c r="K395" s="37">
        <v>0</v>
      </c>
      <c r="L395" s="37">
        <v>0</v>
      </c>
      <c r="M395" s="37">
        <v>1500</v>
      </c>
      <c r="N395" s="38">
        <f>Hoja1!AD390</f>
        <v>0</v>
      </c>
      <c r="O395" s="37">
        <v>0</v>
      </c>
      <c r="P395" s="39">
        <f>Hoja1!AH390</f>
        <v>2977.5</v>
      </c>
      <c r="Q395" s="39">
        <f>Hoja1!AI390</f>
        <v>22022.5</v>
      </c>
    </row>
    <row r="396" spans="1:17" s="17" customFormat="1" ht="18" customHeight="1">
      <c r="A396" s="18">
        <v>390</v>
      </c>
      <c r="B396" s="16" t="s">
        <v>1766</v>
      </c>
      <c r="C396" s="16" t="s">
        <v>1762</v>
      </c>
      <c r="D396" s="16" t="s">
        <v>201</v>
      </c>
      <c r="E396" s="16" t="s">
        <v>1932</v>
      </c>
      <c r="F396" s="16" t="str">
        <f>Hoja1!AK391</f>
        <v xml:space="preserve">Femenino  </v>
      </c>
      <c r="G396" s="37">
        <f>Hoja1!L391</f>
        <v>100000</v>
      </c>
      <c r="H396" s="37">
        <v>11676.57</v>
      </c>
      <c r="I396" s="37">
        <f>Hoja1!W391</f>
        <v>2870</v>
      </c>
      <c r="J396" s="37">
        <f>Hoja1!X391</f>
        <v>3040</v>
      </c>
      <c r="K396" s="37">
        <v>1715.46</v>
      </c>
      <c r="L396" s="37">
        <v>0</v>
      </c>
      <c r="M396" s="37">
        <v>500</v>
      </c>
      <c r="N396" s="38">
        <f>Hoja1!AD391</f>
        <v>0</v>
      </c>
      <c r="O396" s="37">
        <v>0</v>
      </c>
      <c r="P396" s="39">
        <f>Hoja1!AH391</f>
        <v>19802.03</v>
      </c>
      <c r="Q396" s="39">
        <f>Hoja1!AI391</f>
        <v>80197.97</v>
      </c>
    </row>
    <row r="397" spans="1:17" s="17" customFormat="1" ht="18" customHeight="1">
      <c r="A397" s="15">
        <v>391</v>
      </c>
      <c r="B397" s="16" t="s">
        <v>1766</v>
      </c>
      <c r="C397" s="16" t="s">
        <v>1767</v>
      </c>
      <c r="D397" s="16" t="s">
        <v>49</v>
      </c>
      <c r="E397" s="16" t="s">
        <v>1932</v>
      </c>
      <c r="F397" s="16" t="str">
        <f>Hoja1!AK392</f>
        <v xml:space="preserve">Masculino </v>
      </c>
      <c r="G397" s="37">
        <f>Hoja1!L392</f>
        <v>26000</v>
      </c>
      <c r="H397" s="37">
        <v>0</v>
      </c>
      <c r="I397" s="37">
        <f>Hoja1!W392</f>
        <v>746.2</v>
      </c>
      <c r="J397" s="37">
        <f>Hoja1!X392</f>
        <v>790.4</v>
      </c>
      <c r="K397" s="37">
        <v>0</v>
      </c>
      <c r="L397" s="37">
        <v>0</v>
      </c>
      <c r="M397" s="37">
        <v>0</v>
      </c>
      <c r="N397" s="38">
        <f>Hoja1!AD392</f>
        <v>0</v>
      </c>
      <c r="O397" s="37">
        <v>0</v>
      </c>
      <c r="P397" s="39">
        <f>Hoja1!AH392</f>
        <v>1536.6</v>
      </c>
      <c r="Q397" s="39">
        <f>Hoja1!AI392</f>
        <v>24463.4</v>
      </c>
    </row>
    <row r="398" spans="1:17" s="17" customFormat="1" ht="18" customHeight="1">
      <c r="A398" s="15">
        <v>392</v>
      </c>
      <c r="B398" s="16" t="s">
        <v>1766</v>
      </c>
      <c r="C398" s="16" t="s">
        <v>1771</v>
      </c>
      <c r="D398" s="16" t="s">
        <v>139</v>
      </c>
      <c r="E398" s="16" t="s">
        <v>1932</v>
      </c>
      <c r="F398" s="16" t="str">
        <f>Hoja1!AK393</f>
        <v xml:space="preserve">Femenino  </v>
      </c>
      <c r="G398" s="37">
        <f>Hoja1!L393</f>
        <v>36000</v>
      </c>
      <c r="H398" s="37">
        <v>0</v>
      </c>
      <c r="I398" s="37">
        <f>Hoja1!W393</f>
        <v>1033.2</v>
      </c>
      <c r="J398" s="37">
        <f>Hoja1!X393</f>
        <v>1094.4000000000001</v>
      </c>
      <c r="K398" s="37">
        <v>1715.46</v>
      </c>
      <c r="L398" s="37">
        <v>0</v>
      </c>
      <c r="M398" s="37">
        <v>3000</v>
      </c>
      <c r="N398" s="38">
        <f>Hoja1!AD393</f>
        <v>0</v>
      </c>
      <c r="O398" s="37">
        <v>0</v>
      </c>
      <c r="P398" s="39">
        <f>Hoja1!AH393</f>
        <v>6843.06</v>
      </c>
      <c r="Q398" s="39">
        <f>Hoja1!AI393</f>
        <v>29156.94</v>
      </c>
    </row>
    <row r="399" spans="1:17" s="17" customFormat="1" ht="18" customHeight="1">
      <c r="A399" s="15">
        <v>393</v>
      </c>
      <c r="B399" s="16" t="s">
        <v>1778</v>
      </c>
      <c r="C399" s="16" t="s">
        <v>1775</v>
      </c>
      <c r="D399" s="16" t="s">
        <v>1779</v>
      </c>
      <c r="E399" s="16" t="s">
        <v>1932</v>
      </c>
      <c r="F399" s="16" t="str">
        <f>Hoja1!AK394</f>
        <v xml:space="preserve">Masculino </v>
      </c>
      <c r="G399" s="37">
        <f>Hoja1!L394</f>
        <v>50000</v>
      </c>
      <c r="H399" s="37">
        <v>1854</v>
      </c>
      <c r="I399" s="37">
        <f>Hoja1!W394</f>
        <v>1435</v>
      </c>
      <c r="J399" s="37">
        <f>Hoja1!X394</f>
        <v>1520</v>
      </c>
      <c r="K399" s="37">
        <v>0</v>
      </c>
      <c r="L399" s="37">
        <v>0</v>
      </c>
      <c r="M399" s="37">
        <v>0</v>
      </c>
      <c r="N399" s="38">
        <f>Hoja1!AD394</f>
        <v>0</v>
      </c>
      <c r="O399" s="37">
        <v>0</v>
      </c>
      <c r="P399" s="39">
        <f>Hoja1!AH394</f>
        <v>4809</v>
      </c>
      <c r="Q399" s="39">
        <f>Hoja1!AI394</f>
        <v>45191</v>
      </c>
    </row>
    <row r="400" spans="1:17" s="17" customFormat="1" ht="18" customHeight="1">
      <c r="A400" s="18">
        <v>394</v>
      </c>
      <c r="B400" s="16" t="s">
        <v>1784</v>
      </c>
      <c r="C400" s="16" t="s">
        <v>1780</v>
      </c>
      <c r="D400" s="16" t="s">
        <v>76</v>
      </c>
      <c r="E400" s="16" t="s">
        <v>1932</v>
      </c>
      <c r="F400" s="16" t="str">
        <f>Hoja1!AK395</f>
        <v xml:space="preserve">Masculino </v>
      </c>
      <c r="G400" s="37">
        <f>Hoja1!L395</f>
        <v>90000</v>
      </c>
      <c r="H400" s="37">
        <v>9753.19</v>
      </c>
      <c r="I400" s="37">
        <f>Hoja1!W395</f>
        <v>2583</v>
      </c>
      <c r="J400" s="37">
        <f>Hoja1!X395</f>
        <v>2736</v>
      </c>
      <c r="K400" s="37">
        <v>0</v>
      </c>
      <c r="L400" s="37">
        <v>0</v>
      </c>
      <c r="M400" s="37">
        <v>0</v>
      </c>
      <c r="N400" s="38">
        <f>Hoja1!AD395</f>
        <v>0</v>
      </c>
      <c r="O400" s="37">
        <v>0</v>
      </c>
      <c r="P400" s="39">
        <f>Hoja1!AH395</f>
        <v>15072.19</v>
      </c>
      <c r="Q400" s="39">
        <f>Hoja1!AI395</f>
        <v>74927.81</v>
      </c>
    </row>
    <row r="401" spans="1:17" s="17" customFormat="1" ht="18" customHeight="1">
      <c r="A401" s="15">
        <v>395</v>
      </c>
      <c r="B401" s="16" t="s">
        <v>1788</v>
      </c>
      <c r="C401" s="16" t="s">
        <v>1785</v>
      </c>
      <c r="D401" s="16" t="s">
        <v>71</v>
      </c>
      <c r="E401" s="16" t="s">
        <v>1932</v>
      </c>
      <c r="F401" s="16" t="str">
        <f>Hoja1!AK396</f>
        <v xml:space="preserve">Masculino </v>
      </c>
      <c r="G401" s="37">
        <f>Hoja1!L396</f>
        <v>90000</v>
      </c>
      <c r="H401" s="37">
        <v>9753.19</v>
      </c>
      <c r="I401" s="37">
        <f>Hoja1!W396</f>
        <v>2583</v>
      </c>
      <c r="J401" s="37">
        <f>Hoja1!X396</f>
        <v>2736</v>
      </c>
      <c r="K401" s="37">
        <v>0</v>
      </c>
      <c r="L401" s="37">
        <v>0</v>
      </c>
      <c r="M401" s="37">
        <v>0</v>
      </c>
      <c r="N401" s="38">
        <f>Hoja1!AD396</f>
        <v>0</v>
      </c>
      <c r="O401" s="37">
        <v>0</v>
      </c>
      <c r="P401" s="39">
        <f>Hoja1!AH396</f>
        <v>15072.19</v>
      </c>
      <c r="Q401" s="39">
        <f>Hoja1!AI396</f>
        <v>74927.81</v>
      </c>
    </row>
    <row r="402" spans="1:17" s="17" customFormat="1" ht="18" customHeight="1">
      <c r="A402" s="15">
        <v>396</v>
      </c>
      <c r="B402" s="16" t="s">
        <v>1788</v>
      </c>
      <c r="C402" s="16" t="s">
        <v>1789</v>
      </c>
      <c r="D402" s="16" t="s">
        <v>1793</v>
      </c>
      <c r="E402" s="16" t="s">
        <v>1932</v>
      </c>
      <c r="F402" s="16" t="str">
        <f>Hoja1!AK397</f>
        <v xml:space="preserve">Femenino  </v>
      </c>
      <c r="G402" s="37">
        <f>Hoja1!L397</f>
        <v>90000</v>
      </c>
      <c r="H402" s="37">
        <v>9753.19</v>
      </c>
      <c r="I402" s="37">
        <f>Hoja1!W397</f>
        <v>2583</v>
      </c>
      <c r="J402" s="37">
        <f>Hoja1!X397</f>
        <v>2736</v>
      </c>
      <c r="K402" s="37">
        <v>0</v>
      </c>
      <c r="L402" s="37">
        <v>0</v>
      </c>
      <c r="M402" s="37">
        <v>0</v>
      </c>
      <c r="N402" s="38">
        <f>Hoja1!AD397</f>
        <v>0</v>
      </c>
      <c r="O402" s="37">
        <v>0</v>
      </c>
      <c r="P402" s="39">
        <f>Hoja1!AH397</f>
        <v>15072.19</v>
      </c>
      <c r="Q402" s="39">
        <f>Hoja1!AI397</f>
        <v>74927.81</v>
      </c>
    </row>
    <row r="403" spans="1:17" s="17" customFormat="1" ht="18" customHeight="1">
      <c r="A403" s="15">
        <v>397</v>
      </c>
      <c r="B403" s="16" t="s">
        <v>1788</v>
      </c>
      <c r="C403" s="16" t="s">
        <v>1794</v>
      </c>
      <c r="D403" s="16" t="s">
        <v>453</v>
      </c>
      <c r="E403" s="16" t="s">
        <v>1932</v>
      </c>
      <c r="F403" s="16" t="str">
        <f>Hoja1!AK398</f>
        <v xml:space="preserve">Masculino </v>
      </c>
      <c r="G403" s="37">
        <f>Hoja1!L398</f>
        <v>190000</v>
      </c>
      <c r="H403" s="37">
        <v>33275.69</v>
      </c>
      <c r="I403" s="37">
        <f>Hoja1!W398</f>
        <v>5453</v>
      </c>
      <c r="J403" s="37">
        <f>Hoja1!X398</f>
        <v>5776</v>
      </c>
      <c r="K403" s="37">
        <v>0</v>
      </c>
      <c r="L403" s="37">
        <v>0</v>
      </c>
      <c r="M403" s="37">
        <v>57787.55</v>
      </c>
      <c r="N403" s="38">
        <f>Hoja1!AD398</f>
        <v>0</v>
      </c>
      <c r="O403" s="37">
        <v>0</v>
      </c>
      <c r="P403" s="39">
        <f>Hoja1!AH398</f>
        <v>102292.24</v>
      </c>
      <c r="Q403" s="39">
        <f>Hoja1!AI398</f>
        <v>87707.76</v>
      </c>
    </row>
    <row r="404" spans="1:17" s="17" customFormat="1" ht="18" customHeight="1">
      <c r="A404" s="18">
        <v>398</v>
      </c>
      <c r="B404" s="16" t="s">
        <v>1788</v>
      </c>
      <c r="C404" s="16" t="s">
        <v>1797</v>
      </c>
      <c r="D404" s="16" t="s">
        <v>1801</v>
      </c>
      <c r="E404" s="16" t="s">
        <v>1932</v>
      </c>
      <c r="F404" s="16" t="str">
        <f>Hoja1!AK399</f>
        <v xml:space="preserve">Masculino </v>
      </c>
      <c r="G404" s="37">
        <f>Hoja1!L399</f>
        <v>100000</v>
      </c>
      <c r="H404" s="37">
        <v>12105.44</v>
      </c>
      <c r="I404" s="37">
        <f>Hoja1!W399</f>
        <v>2870</v>
      </c>
      <c r="J404" s="37">
        <f>Hoja1!X399</f>
        <v>3040</v>
      </c>
      <c r="K404" s="37">
        <v>0</v>
      </c>
      <c r="L404" s="37">
        <v>0</v>
      </c>
      <c r="M404" s="37">
        <v>10000</v>
      </c>
      <c r="N404" s="38">
        <f>Hoja1!AD399</f>
        <v>0</v>
      </c>
      <c r="O404" s="37">
        <v>0</v>
      </c>
      <c r="P404" s="39">
        <f>Hoja1!AH399</f>
        <v>28015.439999999999</v>
      </c>
      <c r="Q404" s="39">
        <f>Hoja1!AI399</f>
        <v>71984.56</v>
      </c>
    </row>
    <row r="405" spans="1:17" s="17" customFormat="1" ht="18" customHeight="1">
      <c r="A405" s="15">
        <v>399</v>
      </c>
      <c r="B405" s="16" t="s">
        <v>1806</v>
      </c>
      <c r="C405" s="16" t="s">
        <v>1802</v>
      </c>
      <c r="D405" s="16" t="s">
        <v>542</v>
      </c>
      <c r="E405" s="16" t="s">
        <v>1932</v>
      </c>
      <c r="F405" s="16" t="str">
        <f>Hoja1!AK400</f>
        <v xml:space="preserve">Femenino  </v>
      </c>
      <c r="G405" s="37">
        <f>Hoja1!L400</f>
        <v>55000</v>
      </c>
      <c r="H405" s="37">
        <v>2559.6799999999998</v>
      </c>
      <c r="I405" s="37">
        <f>Hoja1!W400</f>
        <v>1578.5</v>
      </c>
      <c r="J405" s="37">
        <f>Hoja1!X400</f>
        <v>1672</v>
      </c>
      <c r="K405" s="37">
        <v>0</v>
      </c>
      <c r="L405" s="37">
        <v>0</v>
      </c>
      <c r="M405" s="37">
        <v>29941.74</v>
      </c>
      <c r="N405" s="38">
        <f>Hoja1!AD400</f>
        <v>0</v>
      </c>
      <c r="O405" s="37">
        <v>150</v>
      </c>
      <c r="P405" s="39">
        <f>Hoja1!AH400</f>
        <v>35901.919999999998</v>
      </c>
      <c r="Q405" s="39">
        <f>Hoja1!AI400</f>
        <v>19098.080000000002</v>
      </c>
    </row>
    <row r="406" spans="1:17" s="17" customFormat="1" ht="18" customHeight="1">
      <c r="A406" s="15">
        <v>400</v>
      </c>
      <c r="B406" s="16" t="s">
        <v>1806</v>
      </c>
      <c r="C406" s="16" t="s">
        <v>1807</v>
      </c>
      <c r="D406" s="16" t="s">
        <v>1045</v>
      </c>
      <c r="E406" s="16" t="s">
        <v>1925</v>
      </c>
      <c r="F406" s="16" t="str">
        <f>Hoja1!AK401</f>
        <v xml:space="preserve">Masculino </v>
      </c>
      <c r="G406" s="37">
        <f>Hoja1!L401</f>
        <v>28000</v>
      </c>
      <c r="H406" s="37">
        <v>0</v>
      </c>
      <c r="I406" s="37">
        <f>Hoja1!W401</f>
        <v>803.6</v>
      </c>
      <c r="J406" s="37">
        <f>Hoja1!X401</f>
        <v>851.2</v>
      </c>
      <c r="K406" s="37">
        <v>0</v>
      </c>
      <c r="L406" s="37">
        <v>0</v>
      </c>
      <c r="M406" s="37">
        <v>3793.87</v>
      </c>
      <c r="N406" s="38">
        <f>Hoja1!AD401</f>
        <v>0</v>
      </c>
      <c r="O406" s="37">
        <v>0</v>
      </c>
      <c r="P406" s="39">
        <f>Hoja1!AH401</f>
        <v>5448.67</v>
      </c>
      <c r="Q406" s="39">
        <f>Hoja1!AI401</f>
        <v>22551.33</v>
      </c>
    </row>
    <row r="407" spans="1:17" s="17" customFormat="1" ht="18" customHeight="1">
      <c r="A407" s="15">
        <v>401</v>
      </c>
      <c r="B407" s="16" t="s">
        <v>1806</v>
      </c>
      <c r="C407" s="16" t="s">
        <v>1810</v>
      </c>
      <c r="D407" s="16" t="s">
        <v>1814</v>
      </c>
      <c r="E407" s="16" t="s">
        <v>1932</v>
      </c>
      <c r="F407" s="16" t="str">
        <f>Hoja1!AK402</f>
        <v xml:space="preserve">Masculino </v>
      </c>
      <c r="G407" s="37">
        <f>Hoja1!L402</f>
        <v>36000</v>
      </c>
      <c r="H407" s="37">
        <v>0</v>
      </c>
      <c r="I407" s="37">
        <f>Hoja1!W402</f>
        <v>1033.2</v>
      </c>
      <c r="J407" s="37">
        <f>Hoja1!X402</f>
        <v>1094.4000000000001</v>
      </c>
      <c r="K407" s="37">
        <v>0</v>
      </c>
      <c r="L407" s="37">
        <v>0</v>
      </c>
      <c r="M407" s="37">
        <v>0</v>
      </c>
      <c r="N407" s="38">
        <f>Hoja1!AD402</f>
        <v>0</v>
      </c>
      <c r="O407" s="37">
        <v>0</v>
      </c>
      <c r="P407" s="39">
        <f>Hoja1!AH402</f>
        <v>2127.6</v>
      </c>
      <c r="Q407" s="39">
        <f>Hoja1!AI402</f>
        <v>33872.400000000001</v>
      </c>
    </row>
    <row r="408" spans="1:17" s="17" customFormat="1" ht="18" customHeight="1">
      <c r="A408" s="18">
        <v>402</v>
      </c>
      <c r="B408" s="16" t="s">
        <v>1806</v>
      </c>
      <c r="C408" s="16" t="s">
        <v>1815</v>
      </c>
      <c r="D408" s="16" t="s">
        <v>1819</v>
      </c>
      <c r="E408" s="16" t="s">
        <v>1932</v>
      </c>
      <c r="F408" s="16" t="str">
        <f>Hoja1!AK403</f>
        <v xml:space="preserve">Femenino  </v>
      </c>
      <c r="G408" s="37">
        <f>Hoja1!L403</f>
        <v>60000</v>
      </c>
      <c r="H408" s="37">
        <v>3486.65</v>
      </c>
      <c r="I408" s="37">
        <f>Hoja1!W403</f>
        <v>1722</v>
      </c>
      <c r="J408" s="37">
        <f>Hoja1!X403</f>
        <v>1824</v>
      </c>
      <c r="K408" s="37">
        <v>0</v>
      </c>
      <c r="L408" s="37">
        <v>748.03</v>
      </c>
      <c r="M408" s="37">
        <v>7308.49</v>
      </c>
      <c r="N408" s="38">
        <f>Hoja1!AD403</f>
        <v>0</v>
      </c>
      <c r="O408" s="37">
        <v>100</v>
      </c>
      <c r="P408" s="39">
        <f>Hoja1!AH403</f>
        <v>15189.17</v>
      </c>
      <c r="Q408" s="39">
        <f>Hoja1!AI403</f>
        <v>44810.83</v>
      </c>
    </row>
    <row r="409" spans="1:17" s="17" customFormat="1" ht="18" customHeight="1">
      <c r="A409" s="15">
        <v>403</v>
      </c>
      <c r="B409" s="16" t="s">
        <v>1806</v>
      </c>
      <c r="C409" s="16" t="s">
        <v>1820</v>
      </c>
      <c r="D409" s="16" t="s">
        <v>139</v>
      </c>
      <c r="E409" s="16" t="s">
        <v>1932</v>
      </c>
      <c r="F409" s="16" t="str">
        <f>Hoja1!AK404</f>
        <v xml:space="preserve">Femenino  </v>
      </c>
      <c r="G409" s="37">
        <f>Hoja1!L404</f>
        <v>36000</v>
      </c>
      <c r="H409" s="37">
        <v>0</v>
      </c>
      <c r="I409" s="37">
        <f>Hoja1!W404</f>
        <v>1033.2</v>
      </c>
      <c r="J409" s="37">
        <f>Hoja1!X404</f>
        <v>1094.4000000000001</v>
      </c>
      <c r="K409" s="37">
        <v>0</v>
      </c>
      <c r="L409" s="37">
        <v>0</v>
      </c>
      <c r="M409" s="37">
        <v>3536.63</v>
      </c>
      <c r="N409" s="38">
        <f>Hoja1!AD404</f>
        <v>0</v>
      </c>
      <c r="O409" s="37">
        <v>0</v>
      </c>
      <c r="P409" s="39">
        <f>Hoja1!AH404</f>
        <v>5664.23</v>
      </c>
      <c r="Q409" s="39">
        <f>Hoja1!AI404</f>
        <v>30335.77</v>
      </c>
    </row>
    <row r="410" spans="1:17" s="17" customFormat="1" ht="18" customHeight="1">
      <c r="A410" s="15">
        <v>404</v>
      </c>
      <c r="B410" s="16" t="s">
        <v>1806</v>
      </c>
      <c r="C410" s="16" t="s">
        <v>1823</v>
      </c>
      <c r="D410" s="16" t="s">
        <v>1827</v>
      </c>
      <c r="E410" s="16" t="s">
        <v>1932</v>
      </c>
      <c r="F410" s="16" t="str">
        <f>Hoja1!AK405</f>
        <v xml:space="preserve">Masculino </v>
      </c>
      <c r="G410" s="37">
        <f>Hoja1!L405</f>
        <v>85000</v>
      </c>
      <c r="H410" s="37">
        <v>8577.06</v>
      </c>
      <c r="I410" s="37">
        <f>Hoja1!W405</f>
        <v>2439.5</v>
      </c>
      <c r="J410" s="37">
        <f>Hoja1!X405</f>
        <v>2584</v>
      </c>
      <c r="K410" s="37">
        <v>0</v>
      </c>
      <c r="L410" s="37">
        <v>0</v>
      </c>
      <c r="M410" s="37">
        <v>7680</v>
      </c>
      <c r="N410" s="38">
        <f>Hoja1!AD405</f>
        <v>0</v>
      </c>
      <c r="O410" s="37">
        <v>0</v>
      </c>
      <c r="P410" s="39">
        <f>Hoja1!AH405</f>
        <v>21280.560000000001</v>
      </c>
      <c r="Q410" s="39">
        <f>Hoja1!AI405</f>
        <v>63719.44</v>
      </c>
    </row>
    <row r="411" spans="1:17" s="17" customFormat="1" ht="18" customHeight="1">
      <c r="A411" s="15">
        <v>405</v>
      </c>
      <c r="B411" s="16" t="s">
        <v>1806</v>
      </c>
      <c r="C411" s="16" t="s">
        <v>1828</v>
      </c>
      <c r="D411" s="16" t="s">
        <v>49</v>
      </c>
      <c r="E411" s="16" t="s">
        <v>1932</v>
      </c>
      <c r="F411" s="16" t="str">
        <f>Hoja1!AK406</f>
        <v xml:space="preserve">Masculino </v>
      </c>
      <c r="G411" s="37">
        <f>Hoja1!L406</f>
        <v>30000</v>
      </c>
      <c r="H411" s="37">
        <v>0</v>
      </c>
      <c r="I411" s="37">
        <f>Hoja1!W406</f>
        <v>861</v>
      </c>
      <c r="J411" s="37">
        <f>Hoja1!X406</f>
        <v>912</v>
      </c>
      <c r="K411" s="37">
        <v>0</v>
      </c>
      <c r="L411" s="37">
        <v>0</v>
      </c>
      <c r="M411" s="37">
        <v>6002.86</v>
      </c>
      <c r="N411" s="38">
        <f>Hoja1!AD406</f>
        <v>0</v>
      </c>
      <c r="O411" s="37">
        <v>0</v>
      </c>
      <c r="P411" s="39">
        <f>Hoja1!AH406</f>
        <v>7775.86</v>
      </c>
      <c r="Q411" s="39">
        <f>Hoja1!AI406</f>
        <v>22224.14</v>
      </c>
    </row>
    <row r="412" spans="1:17" s="17" customFormat="1" ht="18" customHeight="1">
      <c r="A412" s="18">
        <v>406</v>
      </c>
      <c r="B412" s="16" t="s">
        <v>1806</v>
      </c>
      <c r="C412" s="16" t="s">
        <v>1832</v>
      </c>
      <c r="D412" s="16" t="s">
        <v>830</v>
      </c>
      <c r="E412" s="16" t="s">
        <v>1932</v>
      </c>
      <c r="F412" s="16" t="str">
        <f>Hoja1!AK407</f>
        <v xml:space="preserve">Masculino </v>
      </c>
      <c r="G412" s="37">
        <f>Hoja1!L407</f>
        <v>100000</v>
      </c>
      <c r="H412" s="37">
        <v>11247.71</v>
      </c>
      <c r="I412" s="37">
        <f>Hoja1!W407</f>
        <v>2870</v>
      </c>
      <c r="J412" s="37">
        <f>Hoja1!X407</f>
        <v>3040</v>
      </c>
      <c r="K412" s="37">
        <v>3430.92</v>
      </c>
      <c r="L412" s="37">
        <v>0</v>
      </c>
      <c r="M412" s="37">
        <v>13157.43</v>
      </c>
      <c r="N412" s="38">
        <f>Hoja1!AD407</f>
        <v>0</v>
      </c>
      <c r="O412" s="37">
        <v>0</v>
      </c>
      <c r="P412" s="39">
        <f>Hoja1!AH407</f>
        <v>33746.06</v>
      </c>
      <c r="Q412" s="39">
        <f>Hoja1!AI407</f>
        <v>66253.94</v>
      </c>
    </row>
    <row r="413" spans="1:17" s="17" customFormat="1" ht="18" customHeight="1">
      <c r="A413" s="15">
        <v>407</v>
      </c>
      <c r="B413" s="16" t="s">
        <v>1806</v>
      </c>
      <c r="C413" s="16" t="s">
        <v>1836</v>
      </c>
      <c r="D413" s="16" t="s">
        <v>1045</v>
      </c>
      <c r="E413" s="16" t="s">
        <v>1932</v>
      </c>
      <c r="F413" s="16" t="str">
        <f>Hoja1!AK408</f>
        <v xml:space="preserve">Femenino  </v>
      </c>
      <c r="G413" s="37">
        <f>Hoja1!L408</f>
        <v>30000</v>
      </c>
      <c r="H413" s="37">
        <v>0</v>
      </c>
      <c r="I413" s="37">
        <f>Hoja1!W408</f>
        <v>861</v>
      </c>
      <c r="J413" s="37">
        <f>Hoja1!X408</f>
        <v>912</v>
      </c>
      <c r="K413" s="37">
        <v>0</v>
      </c>
      <c r="L413" s="37">
        <v>0</v>
      </c>
      <c r="M413" s="37">
        <v>0</v>
      </c>
      <c r="N413" s="38">
        <f>Hoja1!AD408</f>
        <v>0</v>
      </c>
      <c r="O413" s="37">
        <v>0</v>
      </c>
      <c r="P413" s="39">
        <f>Hoja1!AH408</f>
        <v>1773</v>
      </c>
      <c r="Q413" s="39">
        <f>Hoja1!AI408</f>
        <v>28227</v>
      </c>
    </row>
    <row r="414" spans="1:17" s="17" customFormat="1" ht="18" customHeight="1">
      <c r="A414" s="15">
        <v>408</v>
      </c>
      <c r="B414" s="16" t="s">
        <v>1806</v>
      </c>
      <c r="C414" s="16" t="s">
        <v>1840</v>
      </c>
      <c r="D414" s="16" t="s">
        <v>1844</v>
      </c>
      <c r="E414" s="16" t="s">
        <v>1932</v>
      </c>
      <c r="F414" s="16" t="str">
        <f>Hoja1!AK409</f>
        <v xml:space="preserve">Masculino </v>
      </c>
      <c r="G414" s="37">
        <f>Hoja1!L409</f>
        <v>30000</v>
      </c>
      <c r="H414" s="37">
        <v>0</v>
      </c>
      <c r="I414" s="37">
        <f>Hoja1!W409</f>
        <v>861</v>
      </c>
      <c r="J414" s="37">
        <f>Hoja1!X409</f>
        <v>912</v>
      </c>
      <c r="K414" s="37">
        <v>0</v>
      </c>
      <c r="L414" s="37">
        <v>0</v>
      </c>
      <c r="M414" s="37">
        <v>1680</v>
      </c>
      <c r="N414" s="38">
        <f>Hoja1!AD409</f>
        <v>0</v>
      </c>
      <c r="O414" s="37">
        <v>0</v>
      </c>
      <c r="P414" s="39">
        <f>Hoja1!AH409</f>
        <v>3453</v>
      </c>
      <c r="Q414" s="39">
        <f>Hoja1!AI409</f>
        <v>26547</v>
      </c>
    </row>
    <row r="415" spans="1:17" s="17" customFormat="1" ht="18" customHeight="1">
      <c r="A415" s="15">
        <v>409</v>
      </c>
      <c r="B415" s="16" t="s">
        <v>1806</v>
      </c>
      <c r="C415" s="16" t="s">
        <v>1845</v>
      </c>
      <c r="D415" s="16" t="s">
        <v>542</v>
      </c>
      <c r="E415" s="16" t="s">
        <v>1932</v>
      </c>
      <c r="F415" s="16" t="str">
        <f>Hoja1!AK410</f>
        <v xml:space="preserve">Masculino </v>
      </c>
      <c r="G415" s="37">
        <f>Hoja1!L410</f>
        <v>55000</v>
      </c>
      <c r="H415" s="37">
        <v>2559.6799999999998</v>
      </c>
      <c r="I415" s="37">
        <f>Hoja1!W410</f>
        <v>1578.5</v>
      </c>
      <c r="J415" s="37">
        <f>Hoja1!X410</f>
        <v>1672</v>
      </c>
      <c r="K415" s="37">
        <v>0</v>
      </c>
      <c r="L415" s="37">
        <v>0</v>
      </c>
      <c r="M415" s="37">
        <v>2100</v>
      </c>
      <c r="N415" s="38">
        <f>Hoja1!AD410</f>
        <v>0</v>
      </c>
      <c r="O415" s="37">
        <v>0</v>
      </c>
      <c r="P415" s="39">
        <f>Hoja1!AH410</f>
        <v>7910.18</v>
      </c>
      <c r="Q415" s="39">
        <f>Hoja1!AI410</f>
        <v>47089.82</v>
      </c>
    </row>
    <row r="416" spans="1:17" s="17" customFormat="1" ht="18" customHeight="1">
      <c r="A416" s="18">
        <v>410</v>
      </c>
      <c r="B416" s="16" t="s">
        <v>1806</v>
      </c>
      <c r="C416" s="16" t="s">
        <v>1849</v>
      </c>
      <c r="D416" s="16" t="s">
        <v>49</v>
      </c>
      <c r="E416" s="16" t="s">
        <v>1932</v>
      </c>
      <c r="F416" s="16" t="str">
        <f>Hoja1!AK411</f>
        <v xml:space="preserve">Masculino </v>
      </c>
      <c r="G416" s="37">
        <f>Hoja1!L411</f>
        <v>30000</v>
      </c>
      <c r="H416" s="37">
        <v>0</v>
      </c>
      <c r="I416" s="37">
        <f>Hoja1!W411</f>
        <v>861</v>
      </c>
      <c r="J416" s="37">
        <f>Hoja1!X411</f>
        <v>912</v>
      </c>
      <c r="K416" s="37">
        <v>0</v>
      </c>
      <c r="L416" s="37">
        <v>0</v>
      </c>
      <c r="M416" s="37">
        <v>0</v>
      </c>
      <c r="N416" s="38">
        <f>Hoja1!AD411</f>
        <v>0</v>
      </c>
      <c r="O416" s="37">
        <v>0</v>
      </c>
      <c r="P416" s="39">
        <f>Hoja1!AH411</f>
        <v>1773</v>
      </c>
      <c r="Q416" s="39">
        <f>Hoja1!AI411</f>
        <v>28227</v>
      </c>
    </row>
    <row r="417" spans="1:139" s="17" customFormat="1" ht="18" customHeight="1">
      <c r="A417" s="15">
        <v>411</v>
      </c>
      <c r="B417" s="16" t="s">
        <v>1806</v>
      </c>
      <c r="C417" s="16" t="s">
        <v>1853</v>
      </c>
      <c r="D417" s="16" t="s">
        <v>1814</v>
      </c>
      <c r="E417" s="16" t="s">
        <v>1932</v>
      </c>
      <c r="F417" s="16" t="str">
        <f>Hoja1!AK412</f>
        <v xml:space="preserve">Femenino  </v>
      </c>
      <c r="G417" s="37">
        <f>Hoja1!L412</f>
        <v>40000</v>
      </c>
      <c r="H417" s="37">
        <v>185.33</v>
      </c>
      <c r="I417" s="37">
        <f>Hoja1!W412</f>
        <v>1148</v>
      </c>
      <c r="J417" s="37">
        <f>Hoja1!X412</f>
        <v>1216</v>
      </c>
      <c r="K417" s="37">
        <v>1715.46</v>
      </c>
      <c r="L417" s="37">
        <v>0</v>
      </c>
      <c r="M417" s="37">
        <v>1000</v>
      </c>
      <c r="N417" s="38">
        <f>Hoja1!AD412</f>
        <v>0</v>
      </c>
      <c r="O417" s="37">
        <v>0</v>
      </c>
      <c r="P417" s="39">
        <f>Hoja1!AH412</f>
        <v>5264.79</v>
      </c>
      <c r="Q417" s="39">
        <f>Hoja1!AI412</f>
        <v>34735.21</v>
      </c>
    </row>
    <row r="418" spans="1:139" s="17" customFormat="1" ht="18" customHeight="1">
      <c r="A418" s="15">
        <v>412</v>
      </c>
      <c r="B418" s="16" t="s">
        <v>1806</v>
      </c>
      <c r="C418" s="16" t="s">
        <v>1857</v>
      </c>
      <c r="D418" s="16" t="s">
        <v>1861</v>
      </c>
      <c r="E418" s="16" t="s">
        <v>1932</v>
      </c>
      <c r="F418" s="16" t="str">
        <f>Hoja1!AK413</f>
        <v xml:space="preserve">Femenino  </v>
      </c>
      <c r="G418" s="37">
        <f>Hoja1!L413</f>
        <v>55000</v>
      </c>
      <c r="H418" s="37">
        <v>2559.6799999999998</v>
      </c>
      <c r="I418" s="37">
        <f>Hoja1!W413</f>
        <v>1578.5</v>
      </c>
      <c r="J418" s="37">
        <f>Hoja1!X413</f>
        <v>1672</v>
      </c>
      <c r="K418" s="37">
        <v>0</v>
      </c>
      <c r="L418" s="37">
        <v>0</v>
      </c>
      <c r="M418" s="37">
        <v>3000</v>
      </c>
      <c r="N418" s="38">
        <f>Hoja1!AD413</f>
        <v>0</v>
      </c>
      <c r="O418" s="37">
        <v>0</v>
      </c>
      <c r="P418" s="39">
        <f>Hoja1!AH413</f>
        <v>8810.18</v>
      </c>
      <c r="Q418" s="39">
        <f>Hoja1!AI413</f>
        <v>46189.82</v>
      </c>
    </row>
    <row r="419" spans="1:139" s="17" customFormat="1" ht="18" customHeight="1">
      <c r="A419" s="15">
        <v>413</v>
      </c>
      <c r="B419" s="16" t="s">
        <v>1866</v>
      </c>
      <c r="C419" s="16" t="s">
        <v>1862</v>
      </c>
      <c r="D419" s="16" t="s">
        <v>49</v>
      </c>
      <c r="E419" s="16" t="s">
        <v>1932</v>
      </c>
      <c r="F419" s="16" t="str">
        <f>Hoja1!AK414</f>
        <v xml:space="preserve">Masculino </v>
      </c>
      <c r="G419" s="37">
        <f>Hoja1!L414</f>
        <v>30000</v>
      </c>
      <c r="H419" s="37">
        <v>0</v>
      </c>
      <c r="I419" s="37">
        <f>Hoja1!W414</f>
        <v>861</v>
      </c>
      <c r="J419" s="37">
        <f>Hoja1!X414</f>
        <v>912</v>
      </c>
      <c r="K419" s="37">
        <v>0</v>
      </c>
      <c r="L419" s="37">
        <v>0</v>
      </c>
      <c r="M419" s="37">
        <v>4000</v>
      </c>
      <c r="N419" s="38">
        <f>Hoja1!AD414</f>
        <v>0</v>
      </c>
      <c r="O419" s="37">
        <v>0</v>
      </c>
      <c r="P419" s="39">
        <f>Hoja1!AH414</f>
        <v>5773</v>
      </c>
      <c r="Q419" s="39">
        <f>Hoja1!AI414</f>
        <v>24227</v>
      </c>
    </row>
    <row r="420" spans="1:139" s="17" customFormat="1" ht="18" customHeight="1">
      <c r="A420" s="18">
        <v>414</v>
      </c>
      <c r="B420" s="16" t="s">
        <v>1866</v>
      </c>
      <c r="C420" s="16" t="s">
        <v>1867</v>
      </c>
      <c r="D420" s="16" t="s">
        <v>49</v>
      </c>
      <c r="E420" s="16" t="s">
        <v>1925</v>
      </c>
      <c r="F420" s="16" t="str">
        <f>Hoja1!AK415</f>
        <v xml:space="preserve">Masculino </v>
      </c>
      <c r="G420" s="37">
        <f>Hoja1!L415</f>
        <v>35000</v>
      </c>
      <c r="H420" s="37">
        <v>0</v>
      </c>
      <c r="I420" s="37">
        <f>Hoja1!W415</f>
        <v>1004.5</v>
      </c>
      <c r="J420" s="37">
        <f>Hoja1!X415</f>
        <v>1064</v>
      </c>
      <c r="K420" s="37">
        <v>0</v>
      </c>
      <c r="L420" s="37">
        <v>0</v>
      </c>
      <c r="M420" s="37">
        <v>1000</v>
      </c>
      <c r="N420" s="38">
        <f>Hoja1!AD415</f>
        <v>0</v>
      </c>
      <c r="O420" s="37">
        <v>0</v>
      </c>
      <c r="P420" s="39">
        <f>Hoja1!AH415</f>
        <v>3068.5</v>
      </c>
      <c r="Q420" s="39">
        <f>Hoja1!AI415</f>
        <v>31931.5</v>
      </c>
    </row>
    <row r="421" spans="1:139" s="17" customFormat="1" ht="18" customHeight="1">
      <c r="A421" s="15">
        <v>415</v>
      </c>
      <c r="B421" s="16" t="s">
        <v>1866</v>
      </c>
      <c r="C421" s="16" t="s">
        <v>1871</v>
      </c>
      <c r="D421" s="16" t="s">
        <v>1875</v>
      </c>
      <c r="E421" s="16" t="s">
        <v>1932</v>
      </c>
      <c r="F421" s="16" t="str">
        <f>Hoja1!AK416</f>
        <v xml:space="preserve">Masculino </v>
      </c>
      <c r="G421" s="37">
        <f>Hoja1!L416</f>
        <v>60000</v>
      </c>
      <c r="H421" s="37">
        <v>3486.65</v>
      </c>
      <c r="I421" s="37">
        <f>Hoja1!W416</f>
        <v>1722</v>
      </c>
      <c r="J421" s="37">
        <f>Hoja1!X416</f>
        <v>1824</v>
      </c>
      <c r="K421" s="37">
        <v>0</v>
      </c>
      <c r="L421" s="37">
        <v>0</v>
      </c>
      <c r="M421" s="37">
        <v>18268.099999999999</v>
      </c>
      <c r="N421" s="38">
        <f>Hoja1!AD416</f>
        <v>0</v>
      </c>
      <c r="O421" s="37">
        <v>0</v>
      </c>
      <c r="P421" s="39">
        <f>Hoja1!AH416</f>
        <v>25300.75</v>
      </c>
      <c r="Q421" s="39">
        <f>Hoja1!AI416</f>
        <v>34699.25</v>
      </c>
    </row>
    <row r="422" spans="1:139" s="17" customFormat="1" ht="18" customHeight="1">
      <c r="A422" s="15">
        <v>416</v>
      </c>
      <c r="B422" s="16" t="s">
        <v>1866</v>
      </c>
      <c r="C422" s="16" t="s">
        <v>1876</v>
      </c>
      <c r="D422" s="16" t="s">
        <v>139</v>
      </c>
      <c r="E422" s="16" t="s">
        <v>1932</v>
      </c>
      <c r="F422" s="16" t="str">
        <f>Hoja1!AK417</f>
        <v xml:space="preserve">Femenino  </v>
      </c>
      <c r="G422" s="37">
        <f>Hoja1!L417</f>
        <v>40000</v>
      </c>
      <c r="H422" s="37">
        <v>442.65</v>
      </c>
      <c r="I422" s="37">
        <f>Hoja1!W417</f>
        <v>1148</v>
      </c>
      <c r="J422" s="37">
        <f>Hoja1!X417</f>
        <v>1216</v>
      </c>
      <c r="K422" s="37">
        <v>0</v>
      </c>
      <c r="L422" s="37">
        <v>0</v>
      </c>
      <c r="M422" s="37">
        <v>13417.5</v>
      </c>
      <c r="N422" s="38">
        <f>Hoja1!AD417</f>
        <v>0</v>
      </c>
      <c r="O422" s="37">
        <v>0</v>
      </c>
      <c r="P422" s="39">
        <f>Hoja1!AH417</f>
        <v>16224.15</v>
      </c>
      <c r="Q422" s="39">
        <f>Hoja1!AI417</f>
        <v>23775.85</v>
      </c>
    </row>
    <row r="423" spans="1:139" s="17" customFormat="1" ht="18" customHeight="1">
      <c r="A423" s="15">
        <v>417</v>
      </c>
      <c r="B423" s="16" t="s">
        <v>1884</v>
      </c>
      <c r="C423" s="16" t="s">
        <v>1880</v>
      </c>
      <c r="D423" s="16" t="s">
        <v>1885</v>
      </c>
      <c r="E423" s="16" t="s">
        <v>1932</v>
      </c>
      <c r="F423" s="16" t="str">
        <f>Hoja1!AK418</f>
        <v xml:space="preserve">Masculino </v>
      </c>
      <c r="G423" s="37">
        <f>Hoja1!L418</f>
        <v>65000</v>
      </c>
      <c r="H423" s="37">
        <v>4427.55</v>
      </c>
      <c r="I423" s="37">
        <f>Hoja1!W418</f>
        <v>1865.5</v>
      </c>
      <c r="J423" s="37">
        <f>Hoja1!X418</f>
        <v>1976</v>
      </c>
      <c r="K423" s="37">
        <v>0</v>
      </c>
      <c r="L423" s="37">
        <v>0</v>
      </c>
      <c r="M423" s="37">
        <v>0</v>
      </c>
      <c r="N423" s="38">
        <f>Hoja1!AD418</f>
        <v>0</v>
      </c>
      <c r="O423" s="37">
        <v>0</v>
      </c>
      <c r="P423" s="39">
        <f>Hoja1!AH418</f>
        <v>8269.0499999999993</v>
      </c>
      <c r="Q423" s="39">
        <f>Hoja1!AI418</f>
        <v>56730.95</v>
      </c>
    </row>
    <row r="424" spans="1:139" s="17" customFormat="1" ht="18" customHeight="1">
      <c r="A424" s="18">
        <v>418</v>
      </c>
      <c r="B424" s="16" t="s">
        <v>1890</v>
      </c>
      <c r="C424" s="16" t="s">
        <v>1886</v>
      </c>
      <c r="D424" s="16" t="s">
        <v>201</v>
      </c>
      <c r="E424" s="16" t="s">
        <v>1932</v>
      </c>
      <c r="F424" s="16" t="str">
        <f>Hoja1!AK419</f>
        <v xml:space="preserve">Masculino </v>
      </c>
      <c r="G424" s="37">
        <f>Hoja1!L419</f>
        <v>100000</v>
      </c>
      <c r="H424" s="37">
        <v>12105.44</v>
      </c>
      <c r="I424" s="37">
        <f>Hoja1!W419</f>
        <v>2870</v>
      </c>
      <c r="J424" s="37">
        <f>Hoja1!X419</f>
        <v>3040</v>
      </c>
      <c r="K424" s="37">
        <v>0</v>
      </c>
      <c r="L424" s="37">
        <v>0</v>
      </c>
      <c r="M424" s="37">
        <v>0</v>
      </c>
      <c r="N424" s="38">
        <f>Hoja1!AD419</f>
        <v>0</v>
      </c>
      <c r="O424" s="37">
        <v>312.7</v>
      </c>
      <c r="P424" s="39">
        <f>Hoja1!AH419</f>
        <v>18328.14</v>
      </c>
      <c r="Q424" s="39">
        <f>Hoja1!AI419</f>
        <v>81671.86</v>
      </c>
    </row>
    <row r="425" spans="1:139" s="17" customFormat="1" ht="18" customHeight="1">
      <c r="A425" s="15">
        <v>419</v>
      </c>
      <c r="B425" s="16" t="s">
        <v>1895</v>
      </c>
      <c r="C425" s="16" t="s">
        <v>1891</v>
      </c>
      <c r="D425" s="16" t="s">
        <v>201</v>
      </c>
      <c r="E425" s="16" t="s">
        <v>1932</v>
      </c>
      <c r="F425" s="16" t="str">
        <f>Hoja1!AK420</f>
        <v xml:space="preserve">Femenino  </v>
      </c>
      <c r="G425" s="37">
        <f>Hoja1!L420</f>
        <v>100000</v>
      </c>
      <c r="H425" s="37">
        <v>12105.44</v>
      </c>
      <c r="I425" s="37">
        <f>Hoja1!W420</f>
        <v>2870</v>
      </c>
      <c r="J425" s="37">
        <f>Hoja1!X420</f>
        <v>3040</v>
      </c>
      <c r="K425" s="37">
        <v>0</v>
      </c>
      <c r="L425" s="37">
        <v>1947.6</v>
      </c>
      <c r="M425" s="37">
        <v>48853.39</v>
      </c>
      <c r="N425" s="38">
        <f>Hoja1!AD420</f>
        <v>0</v>
      </c>
      <c r="O425" s="37">
        <v>0</v>
      </c>
      <c r="P425" s="39">
        <f>Hoja1!AH420</f>
        <v>68816.429999999993</v>
      </c>
      <c r="Q425" s="39">
        <f>Hoja1!AI420</f>
        <v>31183.57</v>
      </c>
    </row>
    <row r="426" spans="1:139" s="17" customFormat="1" ht="18" customHeight="1">
      <c r="A426" s="15">
        <v>420</v>
      </c>
      <c r="B426" s="16" t="s">
        <v>1895</v>
      </c>
      <c r="C426" s="16" t="s">
        <v>1896</v>
      </c>
      <c r="D426" s="16" t="s">
        <v>1045</v>
      </c>
      <c r="E426" s="16" t="s">
        <v>1925</v>
      </c>
      <c r="F426" s="16" t="str">
        <f>Hoja1!AK421</f>
        <v xml:space="preserve">Femenino  </v>
      </c>
      <c r="G426" s="37">
        <f>Hoja1!L421</f>
        <v>26000</v>
      </c>
      <c r="H426" s="37">
        <v>0</v>
      </c>
      <c r="I426" s="37">
        <f>Hoja1!W421</f>
        <v>746.2</v>
      </c>
      <c r="J426" s="37">
        <f>Hoja1!X421</f>
        <v>790.4</v>
      </c>
      <c r="K426" s="37">
        <v>0</v>
      </c>
      <c r="L426" s="37">
        <v>0</v>
      </c>
      <c r="M426" s="37">
        <v>0</v>
      </c>
      <c r="N426" s="38">
        <f>Hoja1!AD421</f>
        <v>0</v>
      </c>
      <c r="O426" s="37">
        <v>0</v>
      </c>
      <c r="P426" s="39">
        <f>Hoja1!AH421</f>
        <v>1536.6</v>
      </c>
      <c r="Q426" s="39">
        <f>Hoja1!AI421</f>
        <v>24463.4</v>
      </c>
    </row>
    <row r="427" spans="1:139" s="17" customFormat="1" ht="18" customHeight="1">
      <c r="A427" s="15">
        <v>421</v>
      </c>
      <c r="B427" s="16" t="s">
        <v>1904</v>
      </c>
      <c r="C427" s="16" t="s">
        <v>1900</v>
      </c>
      <c r="D427" s="16" t="s">
        <v>1045</v>
      </c>
      <c r="E427" s="16" t="s">
        <v>1932</v>
      </c>
      <c r="F427" s="16" t="str">
        <f>Hoja1!AK422</f>
        <v xml:space="preserve">Femenino  </v>
      </c>
      <c r="G427" s="37">
        <f>Hoja1!L422</f>
        <v>26000</v>
      </c>
      <c r="H427" s="37">
        <v>0</v>
      </c>
      <c r="I427" s="37">
        <f>Hoja1!W422</f>
        <v>746.2</v>
      </c>
      <c r="J427" s="37">
        <f>Hoja1!X422</f>
        <v>790.4</v>
      </c>
      <c r="K427" s="37">
        <v>0</v>
      </c>
      <c r="L427" s="37">
        <v>0</v>
      </c>
      <c r="M427" s="37">
        <v>6903.99</v>
      </c>
      <c r="N427" s="38">
        <f>Hoja1!AD422</f>
        <v>0</v>
      </c>
      <c r="O427" s="37">
        <v>0</v>
      </c>
      <c r="P427" s="39">
        <f>Hoja1!AH422</f>
        <v>8440.59</v>
      </c>
      <c r="Q427" s="39">
        <f>Hoja1!AI422</f>
        <v>17559.41</v>
      </c>
    </row>
    <row r="428" spans="1:139" s="17" customFormat="1" ht="18" customHeight="1">
      <c r="A428" s="18">
        <v>422</v>
      </c>
      <c r="B428" s="16" t="s">
        <v>1909</v>
      </c>
      <c r="C428" s="16" t="s">
        <v>1905</v>
      </c>
      <c r="D428" s="16" t="s">
        <v>360</v>
      </c>
      <c r="E428" s="16" t="s">
        <v>1932</v>
      </c>
      <c r="F428" s="16" t="str">
        <f>Hoja1!AK423</f>
        <v xml:space="preserve">Masculino </v>
      </c>
      <c r="G428" s="37">
        <f>Hoja1!L423</f>
        <v>150000</v>
      </c>
      <c r="H428" s="37">
        <v>23866.69</v>
      </c>
      <c r="I428" s="37">
        <f>Hoja1!W423</f>
        <v>4305</v>
      </c>
      <c r="J428" s="37">
        <f>Hoja1!X423</f>
        <v>4560</v>
      </c>
      <c r="K428" s="37">
        <v>0</v>
      </c>
      <c r="L428" s="37">
        <v>0</v>
      </c>
      <c r="M428" s="37">
        <v>1000</v>
      </c>
      <c r="N428" s="38">
        <f>Hoja1!AD423</f>
        <v>0</v>
      </c>
      <c r="O428" s="37">
        <v>0</v>
      </c>
      <c r="P428" s="39">
        <f>Hoja1!AH423</f>
        <v>33731.69</v>
      </c>
      <c r="Q428" s="39">
        <f>Hoja1!AI423</f>
        <v>116268.31</v>
      </c>
    </row>
    <row r="429" spans="1:139" s="22" customFormat="1" ht="18.75" customHeight="1">
      <c r="A429" s="48"/>
      <c r="B429" s="48"/>
      <c r="C429" s="48"/>
      <c r="D429" s="48"/>
      <c r="E429" s="48"/>
      <c r="F429" s="48"/>
      <c r="G429" s="20">
        <f t="shared" ref="G429:Q429" si="0">SUM(G7:G428)</f>
        <v>20625500</v>
      </c>
      <c r="H429" s="20">
        <f t="shared" si="0"/>
        <v>1446597.7099999981</v>
      </c>
      <c r="I429" s="20">
        <f t="shared" si="0"/>
        <v>591951.85000000021</v>
      </c>
      <c r="J429" s="20">
        <f t="shared" si="0"/>
        <v>623778.3600000008</v>
      </c>
      <c r="K429" s="20">
        <f t="shared" si="0"/>
        <v>77195.7</v>
      </c>
      <c r="L429" s="20">
        <f t="shared" si="0"/>
        <v>60818.069999999985</v>
      </c>
      <c r="M429" s="20">
        <f t="shared" si="0"/>
        <v>1883698.9900000009</v>
      </c>
      <c r="N429" s="20">
        <f t="shared" si="0"/>
        <v>14895</v>
      </c>
      <c r="O429" s="20">
        <f t="shared" si="0"/>
        <v>15631.5</v>
      </c>
      <c r="P429" s="20">
        <f t="shared" si="0"/>
        <v>4714567.1799999988</v>
      </c>
      <c r="Q429" s="20">
        <f t="shared" si="0"/>
        <v>15910932.820000019</v>
      </c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9"/>
      <c r="BS429" s="19"/>
      <c r="BT429" s="19"/>
      <c r="BU429" s="19"/>
      <c r="BV429" s="19"/>
      <c r="BW429" s="19"/>
      <c r="BX429" s="19"/>
      <c r="BY429" s="19"/>
      <c r="BZ429" s="19"/>
      <c r="CA429" s="19"/>
      <c r="CB429" s="19"/>
      <c r="CC429" s="19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1"/>
      <c r="CQ429" s="21"/>
      <c r="CR429" s="21"/>
      <c r="CS429" s="21"/>
      <c r="CT429" s="21"/>
      <c r="CU429" s="21"/>
      <c r="CV429" s="21"/>
      <c r="CW429" s="21"/>
      <c r="CX429" s="21"/>
      <c r="CY429" s="21"/>
      <c r="CZ429" s="21"/>
      <c r="DA429" s="21"/>
      <c r="DB429" s="21"/>
      <c r="DC429" s="21"/>
      <c r="DD429" s="21"/>
      <c r="DE429" s="21"/>
      <c r="DF429" s="21"/>
      <c r="DG429" s="21"/>
      <c r="DH429" s="21"/>
      <c r="DI429" s="21"/>
      <c r="DJ429" s="21"/>
      <c r="DK429" s="21"/>
      <c r="DL429" s="21"/>
      <c r="DM429" s="21"/>
      <c r="DN429" s="21"/>
      <c r="DO429" s="21"/>
      <c r="DP429" s="21"/>
      <c r="DQ429" s="21"/>
      <c r="DR429" s="21"/>
      <c r="DS429" s="21"/>
      <c r="DT429" s="21"/>
      <c r="DU429" s="21"/>
      <c r="DV429" s="21"/>
      <c r="DW429" s="21"/>
      <c r="DX429" s="21"/>
      <c r="DY429" s="21"/>
      <c r="DZ429" s="21"/>
      <c r="EA429" s="21"/>
      <c r="EB429" s="21"/>
      <c r="EC429" s="21"/>
      <c r="ED429" s="21"/>
      <c r="EE429" s="21"/>
      <c r="EF429" s="21"/>
      <c r="EG429" s="21"/>
      <c r="EH429" s="21"/>
      <c r="EI429" s="21"/>
    </row>
    <row r="430" spans="1:139">
      <c r="A430" s="23"/>
      <c r="B430" s="23"/>
      <c r="C430" s="23"/>
      <c r="D430" s="23"/>
      <c r="E430" s="23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</row>
    <row r="431" spans="1:139">
      <c r="A431" s="23"/>
      <c r="B431" s="23"/>
      <c r="C431" s="23"/>
      <c r="D431" s="23"/>
      <c r="E431" s="23"/>
      <c r="F431" s="23"/>
      <c r="G431" s="24"/>
      <c r="H431" s="25"/>
      <c r="I431" s="25"/>
      <c r="J431" s="25"/>
      <c r="K431" s="25"/>
      <c r="L431" s="25"/>
      <c r="M431" s="25"/>
      <c r="N431" s="25"/>
      <c r="O431" s="25"/>
      <c r="P431" s="25"/>
      <c r="Q431" s="25"/>
    </row>
    <row r="432" spans="1:139">
      <c r="D432"/>
      <c r="E432"/>
      <c r="F432"/>
      <c r="H432" s="2"/>
      <c r="I432" s="2"/>
      <c r="J432" s="2"/>
      <c r="P432" s="2"/>
      <c r="Q432" s="2"/>
    </row>
    <row r="433" spans="3:13">
      <c r="C433" s="26"/>
      <c r="D433" s="27"/>
      <c r="E433" s="28"/>
      <c r="F433" s="28"/>
      <c r="G433" s="29"/>
      <c r="H433" s="30"/>
      <c r="I433" s="30"/>
      <c r="J433" s="30"/>
      <c r="K433" s="30"/>
      <c r="L433" s="30"/>
      <c r="M433" s="30"/>
    </row>
    <row r="434" spans="3:13">
      <c r="C434" s="49" t="s">
        <v>1926</v>
      </c>
      <c r="D434" s="49"/>
      <c r="E434" s="31"/>
      <c r="F434" s="31"/>
      <c r="G434" s="32"/>
      <c r="H434" s="33"/>
      <c r="I434" s="50" t="s">
        <v>1927</v>
      </c>
      <c r="J434" s="50"/>
      <c r="K434" s="50"/>
      <c r="L434" s="50"/>
      <c r="M434" s="34"/>
    </row>
    <row r="435" spans="3:13">
      <c r="C435" s="43" t="s">
        <v>1928</v>
      </c>
      <c r="D435" s="43"/>
      <c r="E435" s="31"/>
      <c r="F435" s="31"/>
      <c r="G435" s="32"/>
      <c r="H435" s="33"/>
      <c r="I435" s="44" t="s">
        <v>1929</v>
      </c>
      <c r="J435" s="44"/>
      <c r="K435" s="44"/>
      <c r="L435" s="44"/>
      <c r="M435" s="35"/>
    </row>
  </sheetData>
  <mergeCells count="9">
    <mergeCell ref="C435:D435"/>
    <mergeCell ref="I435:L435"/>
    <mergeCell ref="A1:Q1"/>
    <mergeCell ref="A2:Q2"/>
    <mergeCell ref="A4:Q4"/>
    <mergeCell ref="A5:Q5"/>
    <mergeCell ref="A429:F429"/>
    <mergeCell ref="C434:D434"/>
    <mergeCell ref="I434:L434"/>
  </mergeCells>
  <pageMargins left="0.18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F89B8-E597-4752-BBFE-6E798DC62D08}">
  <dimension ref="A1:S226"/>
  <sheetViews>
    <sheetView workbookViewId="0">
      <selection activeCell="B24" sqref="B24"/>
    </sheetView>
  </sheetViews>
  <sheetFormatPr baseColWidth="10" defaultRowHeight="14.4"/>
  <cols>
    <col min="1" max="1" width="3.88671875" customWidth="1"/>
    <col min="2" max="2" width="35.6640625" customWidth="1"/>
    <col min="3" max="3" width="28.88671875" customWidth="1"/>
    <col min="4" max="4" width="27.88671875" customWidth="1"/>
    <col min="5" max="5" width="8.5546875" customWidth="1"/>
    <col min="6" max="6" width="7.44140625" style="36" customWidth="1"/>
    <col min="7" max="7" width="9.88671875" customWidth="1"/>
    <col min="8" max="8" width="9.5546875" customWidth="1"/>
    <col min="9" max="9" width="10.44140625" style="5" customWidth="1"/>
    <col min="10" max="10" width="9.5546875" customWidth="1"/>
    <col min="11" max="11" width="9.44140625" customWidth="1"/>
    <col min="12" max="12" width="9.88671875" customWidth="1"/>
    <col min="13" max="14" width="9.33203125" style="5" customWidth="1"/>
    <col min="15" max="15" width="9.88671875" style="5" customWidth="1"/>
    <col min="16" max="16" width="6.109375" style="5" customWidth="1"/>
    <col min="17" max="17" width="12.44140625" style="5" customWidth="1"/>
    <col min="18" max="18" width="10" customWidth="1"/>
    <col min="19" max="19" width="13.33203125" customWidth="1"/>
  </cols>
  <sheetData>
    <row r="1" spans="1:19" s="52" customFormat="1" ht="31.5" customHeight="1">
      <c r="A1" s="51" t="s">
        <v>1910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9" s="52" customFormat="1" ht="14.25" customHeight="1">
      <c r="A2" s="53" t="s">
        <v>1911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19" s="52" customFormat="1" ht="14.25" customHeight="1">
      <c r="A3" s="54"/>
      <c r="B3" s="54"/>
      <c r="C3" s="54"/>
      <c r="D3" s="54"/>
      <c r="E3" s="54"/>
      <c r="F3" s="54"/>
      <c r="G3" s="55"/>
      <c r="H3" s="55"/>
      <c r="I3" s="56"/>
      <c r="J3" s="54"/>
      <c r="K3" s="57"/>
      <c r="L3" s="56"/>
      <c r="M3" s="56"/>
      <c r="N3" s="56"/>
      <c r="O3" s="58"/>
      <c r="P3" s="59"/>
      <c r="Q3" s="59"/>
    </row>
    <row r="4" spans="1:19" s="52" customFormat="1" ht="14.25" customHeight="1">
      <c r="A4" s="53" t="s">
        <v>1933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s="52" customFormat="1" ht="21" customHeight="1">
      <c r="A5" s="60" t="s">
        <v>1934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9" ht="27.75" customHeight="1">
      <c r="A6" s="61" t="s">
        <v>1935</v>
      </c>
      <c r="B6" s="61" t="s">
        <v>1914</v>
      </c>
      <c r="C6" s="62" t="s">
        <v>1915</v>
      </c>
      <c r="D6" s="62" t="s">
        <v>1936</v>
      </c>
      <c r="E6" s="62" t="s">
        <v>1917</v>
      </c>
      <c r="F6" s="62" t="s">
        <v>31</v>
      </c>
      <c r="G6" s="63" t="s">
        <v>1937</v>
      </c>
      <c r="H6" s="64"/>
      <c r="I6" s="65" t="s">
        <v>1918</v>
      </c>
      <c r="J6" s="66" t="s">
        <v>18</v>
      </c>
      <c r="K6" s="67" t="s">
        <v>19</v>
      </c>
      <c r="L6" s="67" t="s">
        <v>20</v>
      </c>
      <c r="M6" s="68" t="s">
        <v>1919</v>
      </c>
      <c r="N6" s="65" t="s">
        <v>1920</v>
      </c>
      <c r="O6" s="65" t="s">
        <v>1921</v>
      </c>
      <c r="P6" s="65" t="s">
        <v>1938</v>
      </c>
      <c r="Q6" s="65" t="str">
        <f>[1]JUNIO!Q6</f>
        <v>OTROS DESCUENTOS</v>
      </c>
      <c r="R6" s="65" t="s">
        <v>1939</v>
      </c>
      <c r="S6" s="65" t="s">
        <v>1940</v>
      </c>
    </row>
    <row r="7" spans="1:19" ht="18" customHeight="1">
      <c r="A7" s="69"/>
      <c r="B7" s="69"/>
      <c r="C7" s="70"/>
      <c r="D7" s="70"/>
      <c r="E7" s="70"/>
      <c r="F7" s="70"/>
      <c r="G7" s="71" t="s">
        <v>1941</v>
      </c>
      <c r="H7" s="71" t="s">
        <v>1942</v>
      </c>
      <c r="I7" s="72"/>
      <c r="J7" s="73"/>
      <c r="K7" s="74"/>
      <c r="L7" s="74"/>
      <c r="M7" s="75"/>
      <c r="N7" s="72"/>
      <c r="O7" s="72"/>
      <c r="P7" s="72"/>
      <c r="Q7" s="72"/>
      <c r="R7" s="72"/>
      <c r="S7" s="72"/>
    </row>
    <row r="8" spans="1:19" ht="17.25" customHeight="1">
      <c r="A8" s="76">
        <v>1</v>
      </c>
      <c r="B8" s="77" t="str">
        <f>[2]Hoja1!C2</f>
        <v xml:space="preserve">3.-DIRECCION JURIDICA                                                           </v>
      </c>
      <c r="C8" s="16" t="str">
        <f>[2]Hoja1!A2</f>
        <v>ALVIN UREÑA CASTRO</v>
      </c>
      <c r="D8" s="77" t="str">
        <f>[2]Hoja1!D2</f>
        <v xml:space="preserve">ANALISTA LEGAL                          </v>
      </c>
      <c r="E8" s="78" t="s">
        <v>1943</v>
      </c>
      <c r="F8" s="77" t="str">
        <f>[2]Hoja1!U2</f>
        <v xml:space="preserve">Masculino </v>
      </c>
      <c r="G8" s="77" t="str">
        <f>[2]Hoja1!V2</f>
        <v xml:space="preserve"> 2/11/2024</v>
      </c>
      <c r="H8" s="77" t="str">
        <f>[2]Hoja1!W2</f>
        <v xml:space="preserve"> 2/05/2025</v>
      </c>
      <c r="I8" s="79">
        <f>[2]Hoja1!G2</f>
        <v>50000</v>
      </c>
      <c r="J8" s="80">
        <f>[2]Hoja1!H2</f>
        <v>1854</v>
      </c>
      <c r="K8" s="80">
        <f>[2]Hoja1!I2</f>
        <v>1435</v>
      </c>
      <c r="L8" s="79">
        <f>[2]Hoja1!J2</f>
        <v>1520</v>
      </c>
      <c r="M8" s="80">
        <f>[2]Hoja1!K2</f>
        <v>0</v>
      </c>
      <c r="N8" s="80">
        <f>[2]Hoja1!L2</f>
        <v>0</v>
      </c>
      <c r="O8" s="80">
        <f>[2]Hoja1!M2</f>
        <v>0</v>
      </c>
      <c r="P8" s="80">
        <f>[2]Hoja1!P2</f>
        <v>0</v>
      </c>
      <c r="Q8" s="81">
        <v>0</v>
      </c>
      <c r="R8" s="82">
        <f>[2]Hoja1!S2</f>
        <v>4809</v>
      </c>
      <c r="S8" s="83">
        <f>[2]Hoja1!T2</f>
        <v>45191</v>
      </c>
    </row>
    <row r="9" spans="1:19" ht="17.25" customHeight="1">
      <c r="A9" s="76">
        <v>2</v>
      </c>
      <c r="B9" s="77" t="str">
        <f>[2]Hoja1!C3</f>
        <v xml:space="preserve">3.-DIRECCION JURIDICA                                                           </v>
      </c>
      <c r="C9" s="16" t="str">
        <f>[2]Hoja1!A3</f>
        <v>ARGENTINA VALDEZ MATEO</v>
      </c>
      <c r="D9" s="77" t="str">
        <f>[2]Hoja1!D3</f>
        <v xml:space="preserve">PARALEGAL                               </v>
      </c>
      <c r="E9" s="78" t="s">
        <v>1943</v>
      </c>
      <c r="F9" s="77" t="str">
        <f>[2]Hoja1!U3</f>
        <v xml:space="preserve">Femenino  </v>
      </c>
      <c r="G9" s="77" t="str">
        <f>[2]Hoja1!V3</f>
        <v xml:space="preserve"> 1/04/2024</v>
      </c>
      <c r="H9" s="77" t="str">
        <f>[2]Hoja1!W3</f>
        <v xml:space="preserve"> 1/10/2024</v>
      </c>
      <c r="I9" s="79">
        <f>[2]Hoja1!G3</f>
        <v>36000</v>
      </c>
      <c r="J9" s="80">
        <f>[2]Hoja1!H3</f>
        <v>0</v>
      </c>
      <c r="K9" s="80">
        <f>[2]Hoja1!I3</f>
        <v>1033.2</v>
      </c>
      <c r="L9" s="79">
        <f>[2]Hoja1!J3</f>
        <v>1094.4000000000001</v>
      </c>
      <c r="M9" s="80">
        <f>[2]Hoja1!K3</f>
        <v>0</v>
      </c>
      <c r="N9" s="80">
        <f>[2]Hoja1!L3</f>
        <v>0</v>
      </c>
      <c r="O9" s="80">
        <f>[2]Hoja1!M3</f>
        <v>0</v>
      </c>
      <c r="P9" s="80">
        <f>[2]Hoja1!P3</f>
        <v>0</v>
      </c>
      <c r="Q9" s="81">
        <v>0</v>
      </c>
      <c r="R9" s="82">
        <f>[2]Hoja1!S3</f>
        <v>2127.6</v>
      </c>
      <c r="S9" s="83">
        <f>[2]Hoja1!T3</f>
        <v>33872.400000000001</v>
      </c>
    </row>
    <row r="10" spans="1:19" ht="17.25" customHeight="1">
      <c r="A10" s="76">
        <v>3</v>
      </c>
      <c r="B10" s="77" t="str">
        <f>[2]Hoja1!C4</f>
        <v xml:space="preserve">3.-DIRECCION JURIDICA                                                           </v>
      </c>
      <c r="C10" s="16" t="str">
        <f>[2]Hoja1!A4</f>
        <v>CECIL ELIZABETH ABREU DE AGUASVIVAS</v>
      </c>
      <c r="D10" s="77" t="str">
        <f>[2]Hoja1!D4</f>
        <v xml:space="preserve">PARALEGAL                               </v>
      </c>
      <c r="E10" s="78" t="s">
        <v>1943</v>
      </c>
      <c r="F10" s="77" t="str">
        <f>[2]Hoja1!U4</f>
        <v xml:space="preserve">Femenino  </v>
      </c>
      <c r="G10" s="77" t="str">
        <f>[2]Hoja1!V4</f>
        <v xml:space="preserve"> 1/09/2024</v>
      </c>
      <c r="H10" s="77" t="str">
        <f>[2]Hoja1!W4</f>
        <v xml:space="preserve"> 1/03/2025</v>
      </c>
      <c r="I10" s="79">
        <f>[2]Hoja1!G4</f>
        <v>45000</v>
      </c>
      <c r="J10" s="80">
        <f>[2]Hoja1!H4</f>
        <v>1148.33</v>
      </c>
      <c r="K10" s="80">
        <f>[2]Hoja1!I4</f>
        <v>1291.5</v>
      </c>
      <c r="L10" s="79">
        <f>[2]Hoja1!J4</f>
        <v>1368</v>
      </c>
      <c r="M10" s="80">
        <f>[2]Hoja1!K4</f>
        <v>0</v>
      </c>
      <c r="N10" s="80">
        <f>[2]Hoja1!L4</f>
        <v>0</v>
      </c>
      <c r="O10" s="80">
        <f>[2]Hoja1!M4</f>
        <v>0</v>
      </c>
      <c r="P10" s="80">
        <f>[2]Hoja1!P4</f>
        <v>0</v>
      </c>
      <c r="Q10" s="81">
        <v>0</v>
      </c>
      <c r="R10" s="82">
        <f>[2]Hoja1!S4</f>
        <v>3807.83</v>
      </c>
      <c r="S10" s="83">
        <f>[2]Hoja1!T4</f>
        <v>41192.17</v>
      </c>
    </row>
    <row r="11" spans="1:19" ht="17.25" customHeight="1">
      <c r="A11" s="76">
        <v>4</v>
      </c>
      <c r="B11" s="77" t="str">
        <f>[2]Hoja1!C5</f>
        <v xml:space="preserve">3.-DIRECCION JURIDICA                                                           </v>
      </c>
      <c r="C11" s="16" t="str">
        <f>[2]Hoja1!A5</f>
        <v>CLARA YANIRA REYES GOMEZ DE MENDOZA</v>
      </c>
      <c r="D11" s="77" t="str">
        <f>[2]Hoja1!D5</f>
        <v xml:space="preserve">ABOGADO(A)                              </v>
      </c>
      <c r="E11" s="78" t="s">
        <v>1943</v>
      </c>
      <c r="F11" s="77" t="str">
        <f>[2]Hoja1!U5</f>
        <v xml:space="preserve">Femenino  </v>
      </c>
      <c r="G11" s="77" t="str">
        <f>[2]Hoja1!V5</f>
        <v xml:space="preserve"> 1/08/2024</v>
      </c>
      <c r="H11" s="77" t="str">
        <f>[2]Hoja1!W5</f>
        <v xml:space="preserve"> 1/02/2025</v>
      </c>
      <c r="I11" s="79">
        <f>[2]Hoja1!G5</f>
        <v>60000</v>
      </c>
      <c r="J11" s="80">
        <f>[2]Hoja1!H5</f>
        <v>3486.65</v>
      </c>
      <c r="K11" s="80">
        <f>[2]Hoja1!I5</f>
        <v>1722</v>
      </c>
      <c r="L11" s="79">
        <f>[2]Hoja1!J5</f>
        <v>1824</v>
      </c>
      <c r="M11" s="80">
        <f>[2]Hoja1!K5</f>
        <v>0</v>
      </c>
      <c r="N11" s="80">
        <f>[2]Hoja1!L5</f>
        <v>0</v>
      </c>
      <c r="O11" s="80">
        <f>[2]Hoja1!M5</f>
        <v>0</v>
      </c>
      <c r="P11" s="80">
        <f>[2]Hoja1!P5</f>
        <v>0</v>
      </c>
      <c r="Q11" s="81">
        <v>0</v>
      </c>
      <c r="R11" s="82">
        <f>[2]Hoja1!S5</f>
        <v>7032.65</v>
      </c>
      <c r="S11" s="83">
        <f>[2]Hoja1!T5</f>
        <v>52967.35</v>
      </c>
    </row>
    <row r="12" spans="1:19" ht="17.25" customHeight="1">
      <c r="A12" s="76">
        <v>5</v>
      </c>
      <c r="B12" s="77" t="str">
        <f>[2]Hoja1!C6</f>
        <v xml:space="preserve">3.-DIRECCION JURIDICA                                                           </v>
      </c>
      <c r="C12" s="16" t="str">
        <f>[2]Hoja1!A6</f>
        <v>FERNIELES GAMARIEL NOLASCO FELIZ</v>
      </c>
      <c r="D12" s="77" t="str">
        <f>[2]Hoja1!D6</f>
        <v xml:space="preserve">ANALISTA LEGAL                          </v>
      </c>
      <c r="E12" s="78" t="s">
        <v>1943</v>
      </c>
      <c r="F12" s="77" t="str">
        <f>[2]Hoja1!U6</f>
        <v xml:space="preserve">Masculino </v>
      </c>
      <c r="G12" s="77" t="str">
        <f>[2]Hoja1!V6</f>
        <v xml:space="preserve"> 1/09/2024</v>
      </c>
      <c r="H12" s="77" t="str">
        <f>[2]Hoja1!W6</f>
        <v xml:space="preserve"> 1/03/2025</v>
      </c>
      <c r="I12" s="79">
        <f>[2]Hoja1!G6</f>
        <v>50000</v>
      </c>
      <c r="J12" s="80">
        <f>[2]Hoja1!H6</f>
        <v>1854</v>
      </c>
      <c r="K12" s="80">
        <f>[2]Hoja1!I6</f>
        <v>1435</v>
      </c>
      <c r="L12" s="79">
        <f>[2]Hoja1!J6</f>
        <v>1520</v>
      </c>
      <c r="M12" s="80">
        <f>[2]Hoja1!K6</f>
        <v>0</v>
      </c>
      <c r="N12" s="80">
        <f>[2]Hoja1!L6</f>
        <v>0</v>
      </c>
      <c r="O12" s="80">
        <f>[2]Hoja1!M6</f>
        <v>0</v>
      </c>
      <c r="P12" s="80">
        <f>[2]Hoja1!P6</f>
        <v>0</v>
      </c>
      <c r="Q12" s="81">
        <v>0</v>
      </c>
      <c r="R12" s="82">
        <f>[2]Hoja1!S6</f>
        <v>4809</v>
      </c>
      <c r="S12" s="83">
        <f>[2]Hoja1!T6</f>
        <v>45191</v>
      </c>
    </row>
    <row r="13" spans="1:19" ht="17.25" customHeight="1">
      <c r="A13" s="76">
        <v>6</v>
      </c>
      <c r="B13" s="77" t="str">
        <f>[2]Hoja1!C7</f>
        <v xml:space="preserve">3.-DIRECCION JURIDICA                                                           </v>
      </c>
      <c r="C13" s="16" t="str">
        <f>[2]Hoja1!A7</f>
        <v>IVAN ARIEL TEJADA GOMEZ</v>
      </c>
      <c r="D13" s="77" t="str">
        <f>[2]Hoja1!D7</f>
        <v xml:space="preserve">ANALISTA LEGAL                          </v>
      </c>
      <c r="E13" s="78" t="s">
        <v>1943</v>
      </c>
      <c r="F13" s="77" t="str">
        <f>[2]Hoja1!U7</f>
        <v xml:space="preserve">Masculino </v>
      </c>
      <c r="G13" s="84" t="str">
        <f>[2]Hoja1!V7</f>
        <v xml:space="preserve"> 3/02/2025</v>
      </c>
      <c r="H13" s="84" t="str">
        <f>[2]Hoja1!W7</f>
        <v xml:space="preserve"> 3/08/2025</v>
      </c>
      <c r="I13" s="79">
        <f>[2]Hoja1!G7</f>
        <v>50000</v>
      </c>
      <c r="J13" s="80">
        <f>[2]Hoja1!H7</f>
        <v>1854</v>
      </c>
      <c r="K13" s="80">
        <f>[2]Hoja1!I7</f>
        <v>1435</v>
      </c>
      <c r="L13" s="79">
        <f>[2]Hoja1!J7</f>
        <v>1520</v>
      </c>
      <c r="M13" s="80">
        <f>[2]Hoja1!K7</f>
        <v>0</v>
      </c>
      <c r="N13" s="80">
        <f>[2]Hoja1!L7</f>
        <v>0</v>
      </c>
      <c r="O13" s="80">
        <f>[2]Hoja1!M7</f>
        <v>0</v>
      </c>
      <c r="P13" s="80">
        <f>[2]Hoja1!P7</f>
        <v>0</v>
      </c>
      <c r="Q13" s="81">
        <v>0</v>
      </c>
      <c r="R13" s="82">
        <f>[2]Hoja1!S7</f>
        <v>4809</v>
      </c>
      <c r="S13" s="83">
        <f>[2]Hoja1!T7</f>
        <v>45191</v>
      </c>
    </row>
    <row r="14" spans="1:19" ht="17.25" customHeight="1">
      <c r="A14" s="76">
        <v>7</v>
      </c>
      <c r="B14" s="77" t="str">
        <f>[2]Hoja1!C8</f>
        <v xml:space="preserve">3.-DIRECCION JURIDICA                                                           </v>
      </c>
      <c r="C14" s="16" t="str">
        <f>[2]Hoja1!A8</f>
        <v>LUIS RAUL RODRIGUEZ VARGAS</v>
      </c>
      <c r="D14" s="77" t="str">
        <f>[2]Hoja1!D8</f>
        <v xml:space="preserve">ANALISTA LEGAL                          </v>
      </c>
      <c r="E14" s="78" t="s">
        <v>1943</v>
      </c>
      <c r="F14" s="77" t="str">
        <f>[2]Hoja1!U8</f>
        <v xml:space="preserve">Masculino </v>
      </c>
      <c r="G14" s="85" t="str">
        <f>[2]Hoja1!V8</f>
        <v xml:space="preserve"> 1/11/2024</v>
      </c>
      <c r="H14" s="85" t="str">
        <f>[2]Hoja1!W8</f>
        <v xml:space="preserve"> 1/05/2025</v>
      </c>
      <c r="I14" s="79">
        <f>[2]Hoja1!G8</f>
        <v>60000</v>
      </c>
      <c r="J14" s="80">
        <f>[2]Hoja1!H8</f>
        <v>3486.65</v>
      </c>
      <c r="K14" s="80">
        <f>[2]Hoja1!I8</f>
        <v>1722</v>
      </c>
      <c r="L14" s="79">
        <f>[2]Hoja1!J8</f>
        <v>1824</v>
      </c>
      <c r="M14" s="80">
        <f>[2]Hoja1!K8</f>
        <v>0</v>
      </c>
      <c r="N14" s="80">
        <f>[2]Hoja1!L8</f>
        <v>0</v>
      </c>
      <c r="O14" s="80">
        <f>[2]Hoja1!M8</f>
        <v>0</v>
      </c>
      <c r="P14" s="80">
        <f>[2]Hoja1!P8</f>
        <v>0</v>
      </c>
      <c r="Q14" s="81">
        <v>0</v>
      </c>
      <c r="R14" s="82">
        <f>[2]Hoja1!S8</f>
        <v>7032.65</v>
      </c>
      <c r="S14" s="83">
        <f>[2]Hoja1!T8</f>
        <v>52967.35</v>
      </c>
    </row>
    <row r="15" spans="1:19" ht="17.25" customHeight="1">
      <c r="A15" s="76">
        <v>8</v>
      </c>
      <c r="B15" s="77" t="str">
        <f>[2]Hoja1!C9</f>
        <v xml:space="preserve">3.-DIRECCION JURIDICA                                                           </v>
      </c>
      <c r="C15" s="16" t="str">
        <f>[2]Hoja1!A9</f>
        <v>LUIS REINALDO SILIA GUTIERREZ</v>
      </c>
      <c r="D15" s="77" t="str">
        <f>[2]Hoja1!D9</f>
        <v xml:space="preserve">ANALISTA LEGAL                          </v>
      </c>
      <c r="E15" s="78" t="s">
        <v>1943</v>
      </c>
      <c r="F15" s="77" t="str">
        <f>[2]Hoja1!U9</f>
        <v xml:space="preserve">Masculino </v>
      </c>
      <c r="G15" s="84" t="str">
        <f>[2]Hoja1!V9</f>
        <v xml:space="preserve"> 1/11/2022</v>
      </c>
      <c r="H15" s="85">
        <v>45778</v>
      </c>
      <c r="I15" s="79">
        <f>[2]Hoja1!G9</f>
        <v>62000</v>
      </c>
      <c r="J15" s="80">
        <f>[2]Hoja1!H9</f>
        <v>3863.01</v>
      </c>
      <c r="K15" s="80">
        <f>[2]Hoja1!I9</f>
        <v>1779.4</v>
      </c>
      <c r="L15" s="79">
        <f>[2]Hoja1!J9</f>
        <v>1884.8</v>
      </c>
      <c r="M15" s="80">
        <f>[2]Hoja1!K9</f>
        <v>0</v>
      </c>
      <c r="N15" s="80">
        <f>[2]Hoja1!L9</f>
        <v>0</v>
      </c>
      <c r="O15" s="80">
        <f>[2]Hoja1!M9</f>
        <v>0</v>
      </c>
      <c r="P15" s="80">
        <f>[2]Hoja1!P9</f>
        <v>0</v>
      </c>
      <c r="Q15" s="81">
        <v>0</v>
      </c>
      <c r="R15" s="82">
        <f>[2]Hoja1!S9</f>
        <v>7527.21</v>
      </c>
      <c r="S15" s="83">
        <f>[2]Hoja1!T9</f>
        <v>54472.79</v>
      </c>
    </row>
    <row r="16" spans="1:19" ht="17.25" customHeight="1">
      <c r="A16" s="76">
        <v>9</v>
      </c>
      <c r="B16" s="77" t="str">
        <f>[2]Hoja1!C10</f>
        <v xml:space="preserve">3.-DIRECCION JURIDICA                                                           </v>
      </c>
      <c r="C16" s="16" t="str">
        <f>[2]Hoja1!A10</f>
        <v>MARITZA ELIZABETH MENDEZ PLATA</v>
      </c>
      <c r="D16" s="77" t="str">
        <f>[2]Hoja1!D10</f>
        <v xml:space="preserve">ABOGADO(A)                              </v>
      </c>
      <c r="E16" s="78" t="s">
        <v>1943</v>
      </c>
      <c r="F16" s="77" t="str">
        <f>[2]Hoja1!U10</f>
        <v xml:space="preserve">Femenino  </v>
      </c>
      <c r="G16" s="85" t="str">
        <f>[2]Hoja1!V10</f>
        <v xml:space="preserve"> 1/09/2024</v>
      </c>
      <c r="H16" s="85" t="str">
        <f>[2]Hoja1!W10</f>
        <v xml:space="preserve"> 1/03/2025</v>
      </c>
      <c r="I16" s="79">
        <f>[2]Hoja1!G10</f>
        <v>60000</v>
      </c>
      <c r="J16" s="80">
        <f>[2]Hoja1!H10</f>
        <v>3486.65</v>
      </c>
      <c r="K16" s="80">
        <f>[2]Hoja1!I10</f>
        <v>1722</v>
      </c>
      <c r="L16" s="79">
        <f>[2]Hoja1!J10</f>
        <v>1824</v>
      </c>
      <c r="M16" s="80">
        <f>[2]Hoja1!K10</f>
        <v>0</v>
      </c>
      <c r="N16" s="80">
        <f>[2]Hoja1!L10</f>
        <v>0</v>
      </c>
      <c r="O16" s="80">
        <f>[2]Hoja1!M10</f>
        <v>0</v>
      </c>
      <c r="P16" s="80">
        <f>[2]Hoja1!P10</f>
        <v>0</v>
      </c>
      <c r="Q16" s="81">
        <v>0</v>
      </c>
      <c r="R16" s="82">
        <f>[2]Hoja1!S10</f>
        <v>7032.65</v>
      </c>
      <c r="S16" s="83">
        <f>[2]Hoja1!T10</f>
        <v>52967.35</v>
      </c>
    </row>
    <row r="17" spans="1:19" ht="17.25" customHeight="1">
      <c r="A17" s="76">
        <v>10</v>
      </c>
      <c r="B17" s="77" t="str">
        <f>[2]Hoja1!C11</f>
        <v xml:space="preserve">3.-DIRECCION JURIDICA                                                           </v>
      </c>
      <c r="C17" s="16" t="str">
        <f>[2]Hoja1!A11</f>
        <v>MERYS YEISOLINA TAVERAS REYES</v>
      </c>
      <c r="D17" s="77" t="str">
        <f>[2]Hoja1!D11</f>
        <v xml:space="preserve">ANALISTA LEGAL                          </v>
      </c>
      <c r="E17" s="78" t="s">
        <v>1943</v>
      </c>
      <c r="F17" s="77" t="str">
        <f>[2]Hoja1!U11</f>
        <v xml:space="preserve">Femenino  </v>
      </c>
      <c r="G17" s="85">
        <v>45536</v>
      </c>
      <c r="H17" s="85">
        <v>45717</v>
      </c>
      <c r="I17" s="79">
        <f>[2]Hoja1!G11</f>
        <v>62000</v>
      </c>
      <c r="J17" s="80">
        <f>[2]Hoja1!H11</f>
        <v>3863.01</v>
      </c>
      <c r="K17" s="80">
        <f>[2]Hoja1!I11</f>
        <v>1779.4</v>
      </c>
      <c r="L17" s="79">
        <f>[2]Hoja1!J11</f>
        <v>1884.8</v>
      </c>
      <c r="M17" s="80">
        <f>[2]Hoja1!K11</f>
        <v>0</v>
      </c>
      <c r="N17" s="80">
        <f>[2]Hoja1!L11</f>
        <v>0</v>
      </c>
      <c r="O17" s="80">
        <f>[2]Hoja1!M11</f>
        <v>0</v>
      </c>
      <c r="P17" s="80">
        <f>[2]Hoja1!P11</f>
        <v>0</v>
      </c>
      <c r="Q17" s="81">
        <v>0</v>
      </c>
      <c r="R17" s="82">
        <f>[2]Hoja1!S11</f>
        <v>7527.21</v>
      </c>
      <c r="S17" s="83">
        <f>[2]Hoja1!T11</f>
        <v>54472.79</v>
      </c>
    </row>
    <row r="18" spans="1:19" ht="17.25" customHeight="1">
      <c r="A18" s="76">
        <v>11</v>
      </c>
      <c r="B18" s="77" t="str">
        <f>[2]Hoja1!C12</f>
        <v xml:space="preserve">3.-DIRECCION JURIDICA                                                           </v>
      </c>
      <c r="C18" s="16" t="str">
        <f>[2]Hoja1!A12</f>
        <v>ROSALY VOLQUEZ HOLGUIN</v>
      </c>
      <c r="D18" s="77" t="str">
        <f>[2]Hoja1!D12</f>
        <v xml:space="preserve">ABOGADO(A)                              </v>
      </c>
      <c r="E18" s="78" t="s">
        <v>1943</v>
      </c>
      <c r="F18" s="77" t="str">
        <f>[2]Hoja1!U12</f>
        <v xml:space="preserve">Femenino  </v>
      </c>
      <c r="G18" s="77" t="str">
        <f>[2]Hoja1!V12</f>
        <v>15/11/2024</v>
      </c>
      <c r="H18" s="77" t="str">
        <f>[2]Hoja1!W12</f>
        <v>15/05/2025</v>
      </c>
      <c r="I18" s="79">
        <f>[2]Hoja1!G12</f>
        <v>60000</v>
      </c>
      <c r="J18" s="80">
        <f>[2]Hoja1!H12</f>
        <v>3486.65</v>
      </c>
      <c r="K18" s="80">
        <f>[2]Hoja1!I12</f>
        <v>1722</v>
      </c>
      <c r="L18" s="79">
        <f>[2]Hoja1!J12</f>
        <v>1824</v>
      </c>
      <c r="M18" s="80">
        <f>[2]Hoja1!K12</f>
        <v>0</v>
      </c>
      <c r="N18" s="80">
        <f>[2]Hoja1!L12</f>
        <v>0</v>
      </c>
      <c r="O18" s="80">
        <f>[2]Hoja1!M12</f>
        <v>0</v>
      </c>
      <c r="P18" s="80">
        <f>[2]Hoja1!P12</f>
        <v>0</v>
      </c>
      <c r="Q18" s="81">
        <v>0</v>
      </c>
      <c r="R18" s="82">
        <f>[2]Hoja1!S12</f>
        <v>7032.65</v>
      </c>
      <c r="S18" s="83">
        <f>[2]Hoja1!T12</f>
        <v>52967.35</v>
      </c>
    </row>
    <row r="19" spans="1:19" ht="17.25" customHeight="1">
      <c r="A19" s="76">
        <v>12</v>
      </c>
      <c r="B19" s="77" t="str">
        <f>[2]Hoja1!C13</f>
        <v xml:space="preserve">3.-DIRECCION JURIDICA                                                           </v>
      </c>
      <c r="C19" s="16" t="str">
        <f>[2]Hoja1!A13</f>
        <v>TABARE RAMOS CONCEPCION</v>
      </c>
      <c r="D19" s="77" t="str">
        <f>[2]Hoja1!D13</f>
        <v xml:space="preserve">PARALEGAL                               </v>
      </c>
      <c r="E19" s="78" t="s">
        <v>1943</v>
      </c>
      <c r="F19" s="77" t="str">
        <f>[2]Hoja1!U13</f>
        <v xml:space="preserve">Masculino </v>
      </c>
      <c r="G19" s="77" t="str">
        <f>[2]Hoja1!V13</f>
        <v xml:space="preserve"> 1/11/2024</v>
      </c>
      <c r="H19" s="77" t="str">
        <f>[2]Hoja1!W13</f>
        <v xml:space="preserve"> 1/05/2025</v>
      </c>
      <c r="I19" s="79">
        <f>[2]Hoja1!G13</f>
        <v>40000</v>
      </c>
      <c r="J19" s="80">
        <f>[2]Hoja1!H13</f>
        <v>442.65</v>
      </c>
      <c r="K19" s="80">
        <f>[2]Hoja1!I13</f>
        <v>1148</v>
      </c>
      <c r="L19" s="79">
        <f>[2]Hoja1!J13</f>
        <v>1216</v>
      </c>
      <c r="M19" s="80">
        <f>[2]Hoja1!K13</f>
        <v>0</v>
      </c>
      <c r="N19" s="80">
        <f>[2]Hoja1!L13</f>
        <v>0</v>
      </c>
      <c r="O19" s="80">
        <f>[2]Hoja1!M13</f>
        <v>0</v>
      </c>
      <c r="P19" s="80">
        <f>[2]Hoja1!P13</f>
        <v>0</v>
      </c>
      <c r="Q19" s="81">
        <v>0</v>
      </c>
      <c r="R19" s="82">
        <f>[2]Hoja1!S13</f>
        <v>2806.65</v>
      </c>
      <c r="S19" s="83">
        <f>[2]Hoja1!T13</f>
        <v>37193.35</v>
      </c>
    </row>
    <row r="20" spans="1:19" ht="17.25" customHeight="1">
      <c r="A20" s="76">
        <v>13</v>
      </c>
      <c r="B20" s="77" t="str">
        <f>[2]Hoja1!C14</f>
        <v xml:space="preserve">3.-DIRECCION JURIDICA                                                           </v>
      </c>
      <c r="C20" s="16" t="str">
        <f>[2]Hoja1!A14</f>
        <v>WELINGTON JANEURIS JIMENEZ ACEVEDO</v>
      </c>
      <c r="D20" s="77" t="str">
        <f>[2]Hoja1!D14</f>
        <v xml:space="preserve">ABOGADO(A)                              </v>
      </c>
      <c r="E20" s="78" t="s">
        <v>1943</v>
      </c>
      <c r="F20" s="77" t="str">
        <f>[2]Hoja1!U14</f>
        <v xml:space="preserve">Masculino </v>
      </c>
      <c r="G20" s="77" t="str">
        <f>[2]Hoja1!V14</f>
        <v xml:space="preserve"> 2/12/2024</v>
      </c>
      <c r="H20" s="77" t="str">
        <f>[2]Hoja1!W14</f>
        <v xml:space="preserve"> 2/06/2025</v>
      </c>
      <c r="I20" s="79">
        <f>[2]Hoja1!G14</f>
        <v>50000</v>
      </c>
      <c r="J20" s="80">
        <f>[2]Hoja1!H14</f>
        <v>1854</v>
      </c>
      <c r="K20" s="80">
        <f>[2]Hoja1!I14</f>
        <v>1435</v>
      </c>
      <c r="L20" s="79">
        <f>[2]Hoja1!J14</f>
        <v>1520</v>
      </c>
      <c r="M20" s="80">
        <f>[2]Hoja1!K14</f>
        <v>0</v>
      </c>
      <c r="N20" s="80">
        <f>[2]Hoja1!L14</f>
        <v>0</v>
      </c>
      <c r="O20" s="80">
        <f>[2]Hoja1!M14</f>
        <v>0</v>
      </c>
      <c r="P20" s="80">
        <f>[2]Hoja1!P14</f>
        <v>0</v>
      </c>
      <c r="Q20" s="81">
        <v>0</v>
      </c>
      <c r="R20" s="82">
        <f>[2]Hoja1!S14</f>
        <v>4809</v>
      </c>
      <c r="S20" s="83">
        <f>[2]Hoja1!T14</f>
        <v>45191</v>
      </c>
    </row>
    <row r="21" spans="1:19" ht="17.25" customHeight="1">
      <c r="A21" s="76">
        <v>14</v>
      </c>
      <c r="B21" s="77" t="str">
        <f>[2]Hoja1!C15</f>
        <v xml:space="preserve">3.-DIRECCION JURIDICA                                                           </v>
      </c>
      <c r="C21" s="16" t="str">
        <f>[2]Hoja1!A15</f>
        <v>YOKASTA LUISA PAREDES GUERRERO</v>
      </c>
      <c r="D21" s="77" t="str">
        <f>[2]Hoja1!D15</f>
        <v xml:space="preserve">ANALISTA LEGAL                          </v>
      </c>
      <c r="E21" s="78" t="s">
        <v>1943</v>
      </c>
      <c r="F21" s="77" t="str">
        <f>[2]Hoja1!U15</f>
        <v xml:space="preserve">Femenino  </v>
      </c>
      <c r="G21" s="77" t="str">
        <f>[2]Hoja1!V15</f>
        <v xml:space="preserve"> 1/09/2024</v>
      </c>
      <c r="H21" s="77" t="str">
        <f>[2]Hoja1!W15</f>
        <v xml:space="preserve"> 1/03/2025</v>
      </c>
      <c r="I21" s="79">
        <f>[2]Hoja1!G15</f>
        <v>55000</v>
      </c>
      <c r="J21" s="80">
        <f>[2]Hoja1!H15</f>
        <v>2559.6799999999998</v>
      </c>
      <c r="K21" s="80">
        <f>[2]Hoja1!I15</f>
        <v>1578.5</v>
      </c>
      <c r="L21" s="79">
        <f>[2]Hoja1!J15</f>
        <v>1672</v>
      </c>
      <c r="M21" s="80">
        <f>[2]Hoja1!K15</f>
        <v>0</v>
      </c>
      <c r="N21" s="80">
        <f>[2]Hoja1!L15</f>
        <v>0</v>
      </c>
      <c r="O21" s="80">
        <f>[2]Hoja1!M15</f>
        <v>0</v>
      </c>
      <c r="P21" s="80">
        <f>[2]Hoja1!P15</f>
        <v>0</v>
      </c>
      <c r="Q21" s="81">
        <v>0</v>
      </c>
      <c r="R21" s="82">
        <f>[2]Hoja1!S15</f>
        <v>5810.18</v>
      </c>
      <c r="S21" s="83">
        <f>[2]Hoja1!T15</f>
        <v>49189.82</v>
      </c>
    </row>
    <row r="22" spans="1:19" ht="17.25" customHeight="1">
      <c r="A22" s="76">
        <v>15</v>
      </c>
      <c r="B22" s="77" t="str">
        <f>[2]Hoja1!C16</f>
        <v xml:space="preserve">3.1-DPTO. DE LITIGIOS                                                           </v>
      </c>
      <c r="C22" s="16" t="str">
        <f>[2]Hoja1!A16</f>
        <v>BETTY MASSIEL PEREZ GONZALEZ</v>
      </c>
      <c r="D22" s="77" t="str">
        <f>[2]Hoja1!D16</f>
        <v xml:space="preserve">ABOGADO(A)                              </v>
      </c>
      <c r="E22" s="78" t="s">
        <v>1943</v>
      </c>
      <c r="F22" s="77" t="str">
        <f>[2]Hoja1!U16</f>
        <v xml:space="preserve">Femenino  </v>
      </c>
      <c r="G22" s="77" t="str">
        <f>[2]Hoja1!V16</f>
        <v xml:space="preserve"> 4/10/2024</v>
      </c>
      <c r="H22" s="77" t="str">
        <f>[2]Hoja1!W16</f>
        <v xml:space="preserve"> 4/04/2025</v>
      </c>
      <c r="I22" s="79">
        <f>[2]Hoja1!G16</f>
        <v>50000</v>
      </c>
      <c r="J22" s="80">
        <f>[2]Hoja1!H16</f>
        <v>1854</v>
      </c>
      <c r="K22" s="80">
        <f>[2]Hoja1!I16</f>
        <v>1435</v>
      </c>
      <c r="L22" s="79">
        <f>[2]Hoja1!J16</f>
        <v>1520</v>
      </c>
      <c r="M22" s="80">
        <f>[2]Hoja1!K16</f>
        <v>0</v>
      </c>
      <c r="N22" s="80">
        <f>[2]Hoja1!L16</f>
        <v>0</v>
      </c>
      <c r="O22" s="80">
        <f>[2]Hoja1!M16</f>
        <v>0</v>
      </c>
      <c r="P22" s="80">
        <f>[2]Hoja1!P16</f>
        <v>0</v>
      </c>
      <c r="Q22" s="81">
        <v>0</v>
      </c>
      <c r="R22" s="82">
        <f>[2]Hoja1!S16</f>
        <v>4809</v>
      </c>
      <c r="S22" s="83">
        <f>[2]Hoja1!T16</f>
        <v>45191</v>
      </c>
    </row>
    <row r="23" spans="1:19" ht="17.25" customHeight="1">
      <c r="A23" s="76">
        <v>16</v>
      </c>
      <c r="B23" s="77" t="str">
        <f>[2]Hoja1!C17</f>
        <v xml:space="preserve">3.1-DPTO. DE LITIGIOS                                                           </v>
      </c>
      <c r="C23" s="16" t="str">
        <f>[2]Hoja1!A17</f>
        <v>YEIMY LUCERO RODRIGUEZ VENTURA</v>
      </c>
      <c r="D23" s="77" t="str">
        <f>[2]Hoja1!D17</f>
        <v xml:space="preserve">ABOGADO(A)                              </v>
      </c>
      <c r="E23" s="78" t="s">
        <v>1943</v>
      </c>
      <c r="F23" s="77" t="str">
        <f>[2]Hoja1!U17</f>
        <v xml:space="preserve">Femenino  </v>
      </c>
      <c r="G23" s="77" t="str">
        <f>[2]Hoja1!V17</f>
        <v>15/11/2024</v>
      </c>
      <c r="H23" s="77" t="str">
        <f>[2]Hoja1!W17</f>
        <v>15/05/2025</v>
      </c>
      <c r="I23" s="79">
        <f>[2]Hoja1!G17</f>
        <v>50000</v>
      </c>
      <c r="J23" s="80">
        <f>[2]Hoja1!H17</f>
        <v>1339.36</v>
      </c>
      <c r="K23" s="80">
        <f>[2]Hoja1!I17</f>
        <v>1435</v>
      </c>
      <c r="L23" s="79">
        <f>[2]Hoja1!J17</f>
        <v>1520</v>
      </c>
      <c r="M23" s="80">
        <f>[2]Hoja1!K17</f>
        <v>3430.92</v>
      </c>
      <c r="N23" s="80">
        <f>[2]Hoja1!L17</f>
        <v>0</v>
      </c>
      <c r="O23" s="80">
        <f>[2]Hoja1!M17</f>
        <v>0</v>
      </c>
      <c r="P23" s="80">
        <f>[2]Hoja1!P17</f>
        <v>0</v>
      </c>
      <c r="Q23" s="81">
        <v>0</v>
      </c>
      <c r="R23" s="82">
        <f>[2]Hoja1!S17</f>
        <v>7725.28</v>
      </c>
      <c r="S23" s="83">
        <f>[2]Hoja1!T17</f>
        <v>42274.720000000001</v>
      </c>
    </row>
    <row r="24" spans="1:19" ht="17.25" customHeight="1">
      <c r="A24" s="76">
        <v>17</v>
      </c>
      <c r="B24" s="77" t="str">
        <f>[2]Hoja1!C18</f>
        <v xml:space="preserve">3.2-DPTO. DE ELAB. DE DOC. LEGALES                                              </v>
      </c>
      <c r="C24" s="16" t="str">
        <f>[2]Hoja1!A18</f>
        <v>ARNALDO GOMEZ SALCEDO</v>
      </c>
      <c r="D24" s="77" t="str">
        <f>[2]Hoja1!D18</f>
        <v xml:space="preserve">ENC. DPTO. ELAB. DOC. LEG.              </v>
      </c>
      <c r="E24" s="78" t="s">
        <v>1943</v>
      </c>
      <c r="F24" s="77" t="str">
        <f>[2]Hoja1!U18</f>
        <v xml:space="preserve">Masculino </v>
      </c>
      <c r="G24" s="77" t="str">
        <f>[2]Hoja1!V18</f>
        <v xml:space="preserve"> 3/02/2025</v>
      </c>
      <c r="H24" s="77" t="str">
        <f>[2]Hoja1!W18</f>
        <v xml:space="preserve"> 3/08/2025</v>
      </c>
      <c r="I24" s="79">
        <f>[2]Hoja1!G18</f>
        <v>100000</v>
      </c>
      <c r="J24" s="80">
        <f>[2]Hoja1!H18</f>
        <v>12105.44</v>
      </c>
      <c r="K24" s="79">
        <f>[2]Hoja1!I18</f>
        <v>2870</v>
      </c>
      <c r="L24" s="79">
        <f>[2]Hoja1!J18</f>
        <v>3040</v>
      </c>
      <c r="M24" s="80">
        <f>[2]Hoja1!K18</f>
        <v>0</v>
      </c>
      <c r="N24" s="80">
        <f>[2]Hoja1!L18</f>
        <v>0</v>
      </c>
      <c r="O24" s="80">
        <f>[2]Hoja1!M18</f>
        <v>0</v>
      </c>
      <c r="P24" s="80">
        <f>[2]Hoja1!P18</f>
        <v>0</v>
      </c>
      <c r="Q24" s="81">
        <v>0</v>
      </c>
      <c r="R24" s="82">
        <f>[2]Hoja1!S18</f>
        <v>18015.439999999999</v>
      </c>
      <c r="S24" s="83">
        <f>[2]Hoja1!T18</f>
        <v>81984.56</v>
      </c>
    </row>
    <row r="25" spans="1:19" ht="17.25" customHeight="1">
      <c r="A25" s="76">
        <v>18</v>
      </c>
      <c r="B25" s="77" t="str">
        <f>[2]Hoja1!C19</f>
        <v xml:space="preserve">4.-DIRECCION DE COMUNICACIONES                                                  </v>
      </c>
      <c r="C25" s="16" t="str">
        <f>[2]Hoja1!A19</f>
        <v>ABRAHAM GUTIERREZ</v>
      </c>
      <c r="D25" s="77" t="str">
        <f>[2]Hoja1!D19</f>
        <v xml:space="preserve">DISEÑADOR(A) GRAFICO                    </v>
      </c>
      <c r="E25" s="78" t="s">
        <v>1943</v>
      </c>
      <c r="F25" s="77" t="str">
        <f>[2]Hoja1!U19</f>
        <v xml:space="preserve">Masculino </v>
      </c>
      <c r="G25" s="77" t="str">
        <f>[2]Hoja1!V19</f>
        <v xml:space="preserve"> 2/12/2024</v>
      </c>
      <c r="H25" s="77" t="str">
        <f>[2]Hoja1!W19</f>
        <v xml:space="preserve"> 2/06/2025</v>
      </c>
      <c r="I25" s="79">
        <f>[2]Hoja1!G19</f>
        <v>35000</v>
      </c>
      <c r="J25" s="80">
        <f>[2]Hoja1!H19</f>
        <v>0</v>
      </c>
      <c r="K25" s="80">
        <f>[2]Hoja1!I19</f>
        <v>1004.5</v>
      </c>
      <c r="L25" s="79">
        <f>[2]Hoja1!J19</f>
        <v>1064</v>
      </c>
      <c r="M25" s="80">
        <f>[2]Hoja1!K19</f>
        <v>0</v>
      </c>
      <c r="N25" s="80">
        <f>[2]Hoja1!L19</f>
        <v>0</v>
      </c>
      <c r="O25" s="80">
        <f>[2]Hoja1!M19</f>
        <v>0</v>
      </c>
      <c r="P25" s="80">
        <f>[2]Hoja1!P19</f>
        <v>0</v>
      </c>
      <c r="Q25" s="81">
        <v>0</v>
      </c>
      <c r="R25" s="82">
        <f>[2]Hoja1!S19</f>
        <v>2068.5</v>
      </c>
      <c r="S25" s="83">
        <f>[2]Hoja1!T19</f>
        <v>32931.5</v>
      </c>
    </row>
    <row r="26" spans="1:19" ht="17.25" customHeight="1">
      <c r="A26" s="76">
        <v>19</v>
      </c>
      <c r="B26" s="77" t="str">
        <f>[2]Hoja1!C20</f>
        <v xml:space="preserve">4.-DIRECCION DE COMUNICACIONES                                                  </v>
      </c>
      <c r="C26" s="16" t="str">
        <f>[2]Hoja1!A20</f>
        <v>ANTONIO MILTON OGANDO RAMIREZ</v>
      </c>
      <c r="D26" s="77" t="str">
        <f>[2]Hoja1!D20</f>
        <v xml:space="preserve">TECNICO DE COMUNICACION                 </v>
      </c>
      <c r="E26" s="78" t="s">
        <v>1943</v>
      </c>
      <c r="F26" s="77" t="str">
        <f>[2]Hoja1!U20</f>
        <v xml:space="preserve">Masculino </v>
      </c>
      <c r="G26" s="77" t="str">
        <f>[2]Hoja1!V20</f>
        <v xml:space="preserve"> 1/09/2024</v>
      </c>
      <c r="H26" s="77" t="str">
        <f>[2]Hoja1!W20</f>
        <v xml:space="preserve"> 1/03/2025</v>
      </c>
      <c r="I26" s="79">
        <f>[2]Hoja1!G20</f>
        <v>36000</v>
      </c>
      <c r="J26" s="80">
        <f>[2]Hoja1!H20</f>
        <v>0</v>
      </c>
      <c r="K26" s="80">
        <f>[2]Hoja1!I20</f>
        <v>1033.2</v>
      </c>
      <c r="L26" s="79">
        <f>[2]Hoja1!J20</f>
        <v>1094.4000000000001</v>
      </c>
      <c r="M26" s="80">
        <f>[2]Hoja1!K20</f>
        <v>0</v>
      </c>
      <c r="N26" s="80">
        <f>[2]Hoja1!L20</f>
        <v>0</v>
      </c>
      <c r="O26" s="80">
        <f>[2]Hoja1!M20</f>
        <v>0</v>
      </c>
      <c r="P26" s="80">
        <f>[2]Hoja1!P20</f>
        <v>0</v>
      </c>
      <c r="Q26" s="81">
        <v>0</v>
      </c>
      <c r="R26" s="82">
        <f>[2]Hoja1!S20</f>
        <v>2127.6</v>
      </c>
      <c r="S26" s="83">
        <f>[2]Hoja1!T20</f>
        <v>33872.400000000001</v>
      </c>
    </row>
    <row r="27" spans="1:19" ht="17.25" customHeight="1">
      <c r="A27" s="76">
        <v>20</v>
      </c>
      <c r="B27" s="77" t="str">
        <f>[2]Hoja1!C21</f>
        <v xml:space="preserve">4.-DIRECCION DE COMUNICACIONES                                                  </v>
      </c>
      <c r="C27" s="16" t="str">
        <f>[2]Hoja1!A21</f>
        <v>BISMARCK IVAN RIJO TAVAREZ</v>
      </c>
      <c r="D27" s="77" t="str">
        <f>[2]Hoja1!D21</f>
        <v xml:space="preserve">TECNICO DE COMUNICACION                 </v>
      </c>
      <c r="E27" s="78" t="s">
        <v>1943</v>
      </c>
      <c r="F27" s="77" t="str">
        <f>[2]Hoja1!U21</f>
        <v xml:space="preserve">Masculino </v>
      </c>
      <c r="G27" s="77" t="str">
        <f>[2]Hoja1!V21</f>
        <v xml:space="preserve"> 1/10/2024</v>
      </c>
      <c r="H27" s="77" t="str">
        <f>[2]Hoja1!W21</f>
        <v xml:space="preserve"> 1/04/2025</v>
      </c>
      <c r="I27" s="79">
        <f>[2]Hoja1!G21</f>
        <v>45000</v>
      </c>
      <c r="J27" s="80">
        <f>[2]Hoja1!H21</f>
        <v>1148.33</v>
      </c>
      <c r="K27" s="80">
        <f>[2]Hoja1!I21</f>
        <v>1291.5</v>
      </c>
      <c r="L27" s="79">
        <f>[2]Hoja1!J21</f>
        <v>1368</v>
      </c>
      <c r="M27" s="80">
        <f>[2]Hoja1!K21</f>
        <v>0</v>
      </c>
      <c r="N27" s="80">
        <f>[2]Hoja1!L21</f>
        <v>0</v>
      </c>
      <c r="O27" s="80">
        <f>[2]Hoja1!M21</f>
        <v>0</v>
      </c>
      <c r="P27" s="80">
        <f>[2]Hoja1!P21</f>
        <v>0</v>
      </c>
      <c r="Q27" s="81">
        <v>0</v>
      </c>
      <c r="R27" s="82">
        <f>[2]Hoja1!S21</f>
        <v>3807.83</v>
      </c>
      <c r="S27" s="83">
        <f>[2]Hoja1!T21</f>
        <v>41192.17</v>
      </c>
    </row>
    <row r="28" spans="1:19" ht="17.25" customHeight="1">
      <c r="A28" s="76">
        <v>21</v>
      </c>
      <c r="B28" s="77" t="str">
        <f>[2]Hoja1!C22</f>
        <v xml:space="preserve">4.-DIRECCION DE COMUNICACIONES                                                  </v>
      </c>
      <c r="C28" s="16" t="str">
        <f>[2]Hoja1!A22</f>
        <v>CARLOS JOSE LIRIANO FERNANDEZ</v>
      </c>
      <c r="D28" s="77" t="str">
        <f>[2]Hoja1!D22</f>
        <v xml:space="preserve">DISEÑADOR(A) GRAFICO                    </v>
      </c>
      <c r="E28" s="78" t="s">
        <v>1943</v>
      </c>
      <c r="F28" s="77" t="str">
        <f>[2]Hoja1!U22</f>
        <v xml:space="preserve">Masculino </v>
      </c>
      <c r="G28" s="77" t="str">
        <f>[2]Hoja1!V22</f>
        <v xml:space="preserve"> 2/01/2025</v>
      </c>
      <c r="H28" s="77" t="str">
        <f>[2]Hoja1!W22</f>
        <v xml:space="preserve"> 2/07/2025</v>
      </c>
      <c r="I28" s="79">
        <f>[2]Hoja1!G22</f>
        <v>35000</v>
      </c>
      <c r="J28" s="80">
        <f>[2]Hoja1!H22</f>
        <v>0</v>
      </c>
      <c r="K28" s="80">
        <f>[2]Hoja1!I22</f>
        <v>1004.5</v>
      </c>
      <c r="L28" s="79">
        <f>[2]Hoja1!J22</f>
        <v>1064</v>
      </c>
      <c r="M28" s="80">
        <f>[2]Hoja1!K22</f>
        <v>0</v>
      </c>
      <c r="N28" s="80">
        <f>[2]Hoja1!L22</f>
        <v>0</v>
      </c>
      <c r="O28" s="80">
        <f>[2]Hoja1!M22</f>
        <v>0</v>
      </c>
      <c r="P28" s="80">
        <f>[2]Hoja1!P22</f>
        <v>0</v>
      </c>
      <c r="Q28" s="81">
        <v>0</v>
      </c>
      <c r="R28" s="82">
        <f>[2]Hoja1!S22</f>
        <v>2068.5</v>
      </c>
      <c r="S28" s="83">
        <f>[2]Hoja1!T22</f>
        <v>32931.5</v>
      </c>
    </row>
    <row r="29" spans="1:19" ht="17.25" customHeight="1">
      <c r="A29" s="76">
        <v>22</v>
      </c>
      <c r="B29" s="77" t="str">
        <f>[2]Hoja1!C23</f>
        <v xml:space="preserve">4.-DIRECCION DE COMUNICACIONES                                                  </v>
      </c>
      <c r="C29" s="16" t="str">
        <f>[2]Hoja1!A23</f>
        <v>CELSO ENRIQUE HERNANDEZ AMARANTE</v>
      </c>
      <c r="D29" s="77" t="str">
        <f>[2]Hoja1!D23</f>
        <v xml:space="preserve">TECNICO DE COMUNICACION                 </v>
      </c>
      <c r="E29" s="78" t="s">
        <v>1943</v>
      </c>
      <c r="F29" s="77" t="str">
        <f>[2]Hoja1!U23</f>
        <v xml:space="preserve">Masculino </v>
      </c>
      <c r="G29" s="77" t="str">
        <f>[2]Hoja1!V23</f>
        <v xml:space="preserve"> 2/12/2024</v>
      </c>
      <c r="H29" s="77" t="str">
        <f>[2]Hoja1!W23</f>
        <v xml:space="preserve"> 2/06/2025</v>
      </c>
      <c r="I29" s="79">
        <f>[2]Hoja1!G23</f>
        <v>40000</v>
      </c>
      <c r="J29" s="80">
        <f>[2]Hoja1!H23</f>
        <v>442.65</v>
      </c>
      <c r="K29" s="80">
        <f>[2]Hoja1!I23</f>
        <v>1148</v>
      </c>
      <c r="L29" s="79">
        <f>[2]Hoja1!J23</f>
        <v>1216</v>
      </c>
      <c r="M29" s="80">
        <f>[2]Hoja1!K23</f>
        <v>0</v>
      </c>
      <c r="N29" s="80">
        <f>[2]Hoja1!L23</f>
        <v>0</v>
      </c>
      <c r="O29" s="80">
        <f>[2]Hoja1!M23</f>
        <v>0</v>
      </c>
      <c r="P29" s="80">
        <f>[2]Hoja1!P23</f>
        <v>0</v>
      </c>
      <c r="Q29" s="81">
        <v>0</v>
      </c>
      <c r="R29" s="82">
        <f>[2]Hoja1!S23</f>
        <v>2806.65</v>
      </c>
      <c r="S29" s="83">
        <f>[2]Hoja1!T23</f>
        <v>37193.35</v>
      </c>
    </row>
    <row r="30" spans="1:19" ht="17.25" customHeight="1">
      <c r="A30" s="76">
        <v>23</v>
      </c>
      <c r="B30" s="77" t="str">
        <f>[2]Hoja1!C24</f>
        <v xml:space="preserve">4.-DIRECCION DE COMUNICACIONES                                                  </v>
      </c>
      <c r="C30" s="16" t="str">
        <f>[2]Hoja1!A24</f>
        <v>CRISTAL ANTONIA ACEVEDO THEN</v>
      </c>
      <c r="D30" s="77" t="str">
        <f>[2]Hoja1!D24</f>
        <v xml:space="preserve">COORDINADOR(A)                          </v>
      </c>
      <c r="E30" s="78" t="s">
        <v>1943</v>
      </c>
      <c r="F30" s="77" t="str">
        <f>[2]Hoja1!U24</f>
        <v xml:space="preserve">Femenino  </v>
      </c>
      <c r="G30" s="77" t="str">
        <f>[2]Hoja1!V24</f>
        <v xml:space="preserve"> 3/02/2025</v>
      </c>
      <c r="H30" s="77" t="str">
        <f>[2]Hoja1!W24</f>
        <v xml:space="preserve"> 3/08/2025</v>
      </c>
      <c r="I30" s="79">
        <f>[2]Hoja1!G24</f>
        <v>100000</v>
      </c>
      <c r="J30" s="80">
        <f>[2]Hoja1!H24</f>
        <v>12105.44</v>
      </c>
      <c r="K30" s="80">
        <f>[2]Hoja1!I24</f>
        <v>2870</v>
      </c>
      <c r="L30" s="79">
        <f>[2]Hoja1!J24</f>
        <v>3040</v>
      </c>
      <c r="M30" s="80">
        <f>[2]Hoja1!K24</f>
        <v>0</v>
      </c>
      <c r="N30" s="80">
        <f>[2]Hoja1!L24</f>
        <v>0</v>
      </c>
      <c r="O30" s="80">
        <f>[2]Hoja1!M24</f>
        <v>0</v>
      </c>
      <c r="P30" s="80">
        <f>[2]Hoja1!P24</f>
        <v>0</v>
      </c>
      <c r="Q30" s="81">
        <v>0</v>
      </c>
      <c r="R30" s="82">
        <f>[2]Hoja1!S24</f>
        <v>18015.439999999999</v>
      </c>
      <c r="S30" s="83">
        <f>[2]Hoja1!T24</f>
        <v>81984.56</v>
      </c>
    </row>
    <row r="31" spans="1:19" ht="17.25" customHeight="1">
      <c r="A31" s="76">
        <v>24</v>
      </c>
      <c r="B31" s="77" t="str">
        <f>[2]Hoja1!C25</f>
        <v xml:space="preserve">4.-DIRECCION DE COMUNICACIONES                                                  </v>
      </c>
      <c r="C31" s="16" t="str">
        <f>[2]Hoja1!A25</f>
        <v>DOMINGO ANTONIO UREÑA</v>
      </c>
      <c r="D31" s="77" t="str">
        <f>[2]Hoja1!D25</f>
        <v xml:space="preserve">TECNICO DE COMUNICACIONES               </v>
      </c>
      <c r="E31" s="78" t="s">
        <v>1943</v>
      </c>
      <c r="F31" s="77" t="str">
        <f>[2]Hoja1!U25</f>
        <v xml:space="preserve">Masculino </v>
      </c>
      <c r="G31" s="77" t="str">
        <f>[2]Hoja1!V25</f>
        <v xml:space="preserve"> 1/11/2024</v>
      </c>
      <c r="H31" s="77" t="str">
        <f>[2]Hoja1!W25</f>
        <v xml:space="preserve"> 1/05/2025</v>
      </c>
      <c r="I31" s="79">
        <f>[2]Hoja1!G25</f>
        <v>40000</v>
      </c>
      <c r="J31" s="80">
        <f>[2]Hoja1!H25</f>
        <v>442.65</v>
      </c>
      <c r="K31" s="80">
        <f>[2]Hoja1!I25</f>
        <v>1148</v>
      </c>
      <c r="L31" s="79">
        <f>[2]Hoja1!J25</f>
        <v>1216</v>
      </c>
      <c r="M31" s="80">
        <f>[2]Hoja1!K25</f>
        <v>0</v>
      </c>
      <c r="N31" s="80">
        <f>[2]Hoja1!L25</f>
        <v>0</v>
      </c>
      <c r="O31" s="80">
        <f>[2]Hoja1!M25</f>
        <v>0</v>
      </c>
      <c r="P31" s="80">
        <f>[2]Hoja1!P25</f>
        <v>0</v>
      </c>
      <c r="Q31" s="81">
        <v>0</v>
      </c>
      <c r="R31" s="82">
        <f>[2]Hoja1!S25</f>
        <v>2806.65</v>
      </c>
      <c r="S31" s="83">
        <f>[2]Hoja1!T25</f>
        <v>37193.35</v>
      </c>
    </row>
    <row r="32" spans="1:19" ht="17.25" customHeight="1">
      <c r="A32" s="76">
        <v>25</v>
      </c>
      <c r="B32" s="77" t="str">
        <f>[2]Hoja1!C26</f>
        <v xml:space="preserve">4.-DIRECCION DE COMUNICACIONES                                                  </v>
      </c>
      <c r="C32" s="16" t="str">
        <f>[2]Hoja1!A26</f>
        <v>JOAN MANUEL FLORES PAYANO</v>
      </c>
      <c r="D32" s="77" t="str">
        <f>[2]Hoja1!D26</f>
        <v xml:space="preserve">ANALISTA DE COMUNICACIONES              </v>
      </c>
      <c r="E32" s="78" t="s">
        <v>1943</v>
      </c>
      <c r="F32" s="77" t="str">
        <f>[2]Hoja1!U26</f>
        <v xml:space="preserve">Masculino </v>
      </c>
      <c r="G32" s="77" t="str">
        <f>[2]Hoja1!V26</f>
        <v xml:space="preserve"> 1/09/2024</v>
      </c>
      <c r="H32" s="77" t="str">
        <f>[2]Hoja1!W26</f>
        <v xml:space="preserve"> 1/03/2025</v>
      </c>
      <c r="I32" s="79">
        <f>[2]Hoja1!G26</f>
        <v>60000</v>
      </c>
      <c r="J32" s="80">
        <f>[2]Hoja1!H26</f>
        <v>3143.56</v>
      </c>
      <c r="K32" s="80">
        <f>[2]Hoja1!I26</f>
        <v>1722</v>
      </c>
      <c r="L32" s="79">
        <f>[2]Hoja1!J26</f>
        <v>1824</v>
      </c>
      <c r="M32" s="80">
        <f>[2]Hoja1!K26</f>
        <v>1715.46</v>
      </c>
      <c r="N32" s="80">
        <f>[2]Hoja1!L26</f>
        <v>0</v>
      </c>
      <c r="O32" s="80">
        <f>[2]Hoja1!M26</f>
        <v>7310.51</v>
      </c>
      <c r="P32" s="80">
        <f>[2]Hoja1!P26</f>
        <v>0</v>
      </c>
      <c r="Q32" s="81">
        <v>0</v>
      </c>
      <c r="R32" s="82">
        <f>[2]Hoja1!S26</f>
        <v>15715.53</v>
      </c>
      <c r="S32" s="83">
        <f>[2]Hoja1!T26</f>
        <v>44284.47</v>
      </c>
    </row>
    <row r="33" spans="1:19" ht="17.25" customHeight="1">
      <c r="A33" s="76">
        <v>26</v>
      </c>
      <c r="B33" s="77" t="str">
        <f>[2]Hoja1!C27</f>
        <v xml:space="preserve">4.-DIRECCION DE COMUNICACIONES                                                  </v>
      </c>
      <c r="C33" s="16" t="str">
        <f>[2]Hoja1!A27</f>
        <v>JOAN PABLO FERNANDEZ SARANTE</v>
      </c>
      <c r="D33" s="77" t="str">
        <f>[2]Hoja1!D27</f>
        <v xml:space="preserve">TECNICO DE COMUNICACION                 </v>
      </c>
      <c r="E33" s="78" t="s">
        <v>1943</v>
      </c>
      <c r="F33" s="77" t="str">
        <f>[2]Hoja1!U27</f>
        <v xml:space="preserve">Masculino </v>
      </c>
      <c r="G33" s="77" t="str">
        <f>[2]Hoja1!V27</f>
        <v>13/06/2024</v>
      </c>
      <c r="H33" s="77" t="str">
        <f>[2]Hoja1!W27</f>
        <v>13/12/2024</v>
      </c>
      <c r="I33" s="79">
        <f>[2]Hoja1!G27</f>
        <v>36000</v>
      </c>
      <c r="J33" s="80">
        <f>[2]Hoja1!H27</f>
        <v>0</v>
      </c>
      <c r="K33" s="80">
        <f>[2]Hoja1!I27</f>
        <v>1033.2</v>
      </c>
      <c r="L33" s="79">
        <f>[2]Hoja1!J27</f>
        <v>1094.4000000000001</v>
      </c>
      <c r="M33" s="80">
        <f>[2]Hoja1!K27</f>
        <v>0</v>
      </c>
      <c r="N33" s="80">
        <f>[2]Hoja1!L27</f>
        <v>0</v>
      </c>
      <c r="O33" s="80">
        <f>[2]Hoja1!M27</f>
        <v>0</v>
      </c>
      <c r="P33" s="80">
        <f>[2]Hoja1!P27</f>
        <v>0</v>
      </c>
      <c r="Q33" s="81">
        <v>0</v>
      </c>
      <c r="R33" s="82">
        <f>[2]Hoja1!S27</f>
        <v>2127.6</v>
      </c>
      <c r="S33" s="83">
        <f>[2]Hoja1!T27</f>
        <v>33872.400000000001</v>
      </c>
    </row>
    <row r="34" spans="1:19" ht="17.25" customHeight="1">
      <c r="A34" s="76">
        <v>27</v>
      </c>
      <c r="B34" s="77" t="str">
        <f>[2]Hoja1!C28</f>
        <v xml:space="preserve">4.-DIRECCION DE COMUNICACIONES                                                  </v>
      </c>
      <c r="C34" s="16" t="str">
        <f>[2]Hoja1!A28</f>
        <v>JONATHAN SAMUEL AQUINO ALVINO</v>
      </c>
      <c r="D34" s="77" t="str">
        <f>[2]Hoja1!D28</f>
        <v xml:space="preserve">GESTOR DE REDES SOCIALES                </v>
      </c>
      <c r="E34" s="78" t="s">
        <v>1943</v>
      </c>
      <c r="F34" s="77" t="str">
        <f>[2]Hoja1!U28</f>
        <v xml:space="preserve">Masculino </v>
      </c>
      <c r="G34" s="77" t="str">
        <f>[2]Hoja1!V28</f>
        <v xml:space="preserve"> 2/11/2024</v>
      </c>
      <c r="H34" s="77" t="str">
        <f>[2]Hoja1!W28</f>
        <v xml:space="preserve"> 2/05/2025</v>
      </c>
      <c r="I34" s="79">
        <f>[2]Hoja1!G28</f>
        <v>50000</v>
      </c>
      <c r="J34" s="80">
        <f>[2]Hoja1!H28</f>
        <v>1854</v>
      </c>
      <c r="K34" s="80">
        <f>[2]Hoja1!I28</f>
        <v>1435</v>
      </c>
      <c r="L34" s="79">
        <f>[2]Hoja1!J28</f>
        <v>1520</v>
      </c>
      <c r="M34" s="80">
        <f>[2]Hoja1!K28</f>
        <v>0</v>
      </c>
      <c r="N34" s="80">
        <f>[2]Hoja1!L28</f>
        <v>0</v>
      </c>
      <c r="O34" s="80">
        <f>[2]Hoja1!M28</f>
        <v>0</v>
      </c>
      <c r="P34" s="80">
        <f>[2]Hoja1!P28</f>
        <v>0</v>
      </c>
      <c r="Q34" s="81">
        <v>0</v>
      </c>
      <c r="R34" s="82">
        <f>[2]Hoja1!S28</f>
        <v>4809</v>
      </c>
      <c r="S34" s="83">
        <f>[2]Hoja1!T28</f>
        <v>45191</v>
      </c>
    </row>
    <row r="35" spans="1:19" ht="17.25" customHeight="1">
      <c r="A35" s="76">
        <v>28</v>
      </c>
      <c r="B35" s="77" t="str">
        <f>[2]Hoja1!C29</f>
        <v xml:space="preserve">4.-DIRECCION DE COMUNICACIONES                                                  </v>
      </c>
      <c r="C35" s="16" t="str">
        <f>[2]Hoja1!A29</f>
        <v>JUAN MANUEL NUÑEZ MUÑOZ</v>
      </c>
      <c r="D35" s="77" t="str">
        <f>[2]Hoja1!D29</f>
        <v xml:space="preserve">TECNICO DE COMUNICACIONES               </v>
      </c>
      <c r="E35" s="78" t="s">
        <v>1943</v>
      </c>
      <c r="F35" s="77" t="s">
        <v>43</v>
      </c>
      <c r="G35" s="77" t="str">
        <f>[2]Hoja1!V29</f>
        <v xml:space="preserve"> 2/12/2024</v>
      </c>
      <c r="H35" s="77" t="str">
        <f>[2]Hoja1!W29</f>
        <v xml:space="preserve"> 2/06/2025</v>
      </c>
      <c r="I35" s="79">
        <f>[2]Hoja1!G29</f>
        <v>45000</v>
      </c>
      <c r="J35" s="80">
        <f>[2]Hoja1!H29</f>
        <v>1148.33</v>
      </c>
      <c r="K35" s="80">
        <f>[2]Hoja1!I29</f>
        <v>1291.5</v>
      </c>
      <c r="L35" s="79">
        <f>[2]Hoja1!J29</f>
        <v>1368</v>
      </c>
      <c r="M35" s="80">
        <f>[2]Hoja1!K29</f>
        <v>0</v>
      </c>
      <c r="N35" s="80">
        <f>[2]Hoja1!L29</f>
        <v>0</v>
      </c>
      <c r="O35" s="80">
        <f>[2]Hoja1!M29</f>
        <v>0</v>
      </c>
      <c r="P35" s="80">
        <f>[2]Hoja1!P29</f>
        <v>0</v>
      </c>
      <c r="Q35" s="81">
        <v>0</v>
      </c>
      <c r="R35" s="82">
        <f>[2]Hoja1!S29</f>
        <v>3807.83</v>
      </c>
      <c r="S35" s="83">
        <f>[2]Hoja1!T29</f>
        <v>41192.17</v>
      </c>
    </row>
    <row r="36" spans="1:19" ht="17.25" customHeight="1">
      <c r="A36" s="76">
        <v>29</v>
      </c>
      <c r="B36" s="77" t="str">
        <f>[2]Hoja1!C30</f>
        <v xml:space="preserve">4.-DIRECCION DE COMUNICACIONES                                                  </v>
      </c>
      <c r="C36" s="16" t="str">
        <f>[2]Hoja1!A30</f>
        <v>JULIO DANIEL RODRIGUEZ RODRIGUEZ</v>
      </c>
      <c r="D36" s="77" t="str">
        <f>[2]Hoja1!D30</f>
        <v xml:space="preserve">TECNICO DE COMUNICACIONES               </v>
      </c>
      <c r="E36" s="78" t="s">
        <v>1943</v>
      </c>
      <c r="F36" s="77" t="str">
        <f>[2]Hoja1!U30</f>
        <v xml:space="preserve">Masculino </v>
      </c>
      <c r="G36" s="77" t="str">
        <f>[2]Hoja1!V30</f>
        <v xml:space="preserve"> 1/08/2024</v>
      </c>
      <c r="H36" s="77" t="str">
        <f>[2]Hoja1!W30</f>
        <v xml:space="preserve"> 1/02/2025</v>
      </c>
      <c r="I36" s="79">
        <f>[2]Hoja1!G30</f>
        <v>40000</v>
      </c>
      <c r="J36" s="80">
        <f>[2]Hoja1!H30</f>
        <v>442.65</v>
      </c>
      <c r="K36" s="80">
        <f>[2]Hoja1!I30</f>
        <v>1148</v>
      </c>
      <c r="L36" s="79">
        <f>[2]Hoja1!J30</f>
        <v>1216</v>
      </c>
      <c r="M36" s="80">
        <f>[2]Hoja1!K30</f>
        <v>0</v>
      </c>
      <c r="N36" s="80">
        <f>[2]Hoja1!L30</f>
        <v>0</v>
      </c>
      <c r="O36" s="80">
        <f>[2]Hoja1!M30</f>
        <v>0</v>
      </c>
      <c r="P36" s="80">
        <f>[2]Hoja1!P30</f>
        <v>0</v>
      </c>
      <c r="Q36" s="81">
        <v>0</v>
      </c>
      <c r="R36" s="82">
        <f>[2]Hoja1!S30</f>
        <v>2806.65</v>
      </c>
      <c r="S36" s="83">
        <f>[2]Hoja1!T30</f>
        <v>37193.35</v>
      </c>
    </row>
    <row r="37" spans="1:19" ht="17.25" customHeight="1">
      <c r="A37" s="76">
        <v>30</v>
      </c>
      <c r="B37" s="77" t="str">
        <f>[2]Hoja1!C31</f>
        <v xml:space="preserve">4.-DIRECCION DE COMUNICACIONES                                                  </v>
      </c>
      <c r="C37" s="16" t="str">
        <f>[2]Hoja1!A31</f>
        <v>MAYRELIN YUJEIRY RODRIGUEZ GARCIA</v>
      </c>
      <c r="D37" s="77" t="str">
        <f>[2]Hoja1!D31</f>
        <v xml:space="preserve">TECNICO DE COMUNICACION                 </v>
      </c>
      <c r="E37" s="78" t="s">
        <v>1943</v>
      </c>
      <c r="F37" s="77" t="str">
        <f>[2]Hoja1!U31</f>
        <v xml:space="preserve">Femenino  </v>
      </c>
      <c r="G37" s="77" t="str">
        <f>[2]Hoja1!V31</f>
        <v xml:space="preserve"> 2/01/2025</v>
      </c>
      <c r="H37" s="77" t="str">
        <f>[2]Hoja1!W31</f>
        <v xml:space="preserve"> 2/07/2025</v>
      </c>
      <c r="I37" s="79">
        <f>[2]Hoja1!G31</f>
        <v>40000</v>
      </c>
      <c r="J37" s="80">
        <f>[2]Hoja1!H31</f>
        <v>442.65</v>
      </c>
      <c r="K37" s="80">
        <f>[2]Hoja1!I31</f>
        <v>1148</v>
      </c>
      <c r="L37" s="79">
        <f>[2]Hoja1!J31</f>
        <v>1216</v>
      </c>
      <c r="M37" s="80">
        <f>[2]Hoja1!K31</f>
        <v>0</v>
      </c>
      <c r="N37" s="80">
        <f>[2]Hoja1!L31</f>
        <v>0</v>
      </c>
      <c r="O37" s="80">
        <f>[2]Hoja1!M31</f>
        <v>0</v>
      </c>
      <c r="P37" s="80">
        <f>[2]Hoja1!P31</f>
        <v>0</v>
      </c>
      <c r="Q37" s="81">
        <v>0</v>
      </c>
      <c r="R37" s="82">
        <f>[2]Hoja1!S31</f>
        <v>2806.65</v>
      </c>
      <c r="S37" s="83">
        <f>[2]Hoja1!T31</f>
        <v>37193.35</v>
      </c>
    </row>
    <row r="38" spans="1:19" ht="17.25" customHeight="1">
      <c r="A38" s="76">
        <v>31</v>
      </c>
      <c r="B38" s="77" t="str">
        <f>[2]Hoja1!C32</f>
        <v xml:space="preserve">4.-DIRECCION DE COMUNICACIONES                                                  </v>
      </c>
      <c r="C38" s="16" t="str">
        <f>[2]Hoja1!A32</f>
        <v>RAFAEL JIOVANNY SANTOS</v>
      </c>
      <c r="D38" s="77" t="str">
        <f>[2]Hoja1!D32</f>
        <v xml:space="preserve">TECNICO DE COMUNICACIONES               </v>
      </c>
      <c r="E38" s="78" t="s">
        <v>1943</v>
      </c>
      <c r="F38" s="77" t="str">
        <f>[2]Hoja1!U32</f>
        <v xml:space="preserve">Masculino </v>
      </c>
      <c r="G38" s="77" t="str">
        <f>[2]Hoja1!V32</f>
        <v xml:space="preserve"> 3/02/2025</v>
      </c>
      <c r="H38" s="77" t="str">
        <f>[2]Hoja1!W32</f>
        <v xml:space="preserve"> 3/08/2025</v>
      </c>
      <c r="I38" s="79">
        <f>[2]Hoja1!G32</f>
        <v>40000</v>
      </c>
      <c r="J38" s="80">
        <f>[2]Hoja1!H32</f>
        <v>442.65</v>
      </c>
      <c r="K38" s="80">
        <f>[2]Hoja1!I32</f>
        <v>1148</v>
      </c>
      <c r="L38" s="79">
        <f>[2]Hoja1!J32</f>
        <v>1216</v>
      </c>
      <c r="M38" s="80">
        <f>[2]Hoja1!K32</f>
        <v>0</v>
      </c>
      <c r="N38" s="80">
        <f>[2]Hoja1!L32</f>
        <v>0</v>
      </c>
      <c r="O38" s="80">
        <f>[2]Hoja1!M32</f>
        <v>0</v>
      </c>
      <c r="P38" s="80">
        <f>[2]Hoja1!P32</f>
        <v>0</v>
      </c>
      <c r="Q38" s="81">
        <v>0</v>
      </c>
      <c r="R38" s="82">
        <f>[2]Hoja1!S32</f>
        <v>2806.65</v>
      </c>
      <c r="S38" s="83">
        <f>[2]Hoja1!T32</f>
        <v>37193.35</v>
      </c>
    </row>
    <row r="39" spans="1:19" ht="17.25" customHeight="1">
      <c r="A39" s="76">
        <v>32</v>
      </c>
      <c r="B39" s="77" t="str">
        <f>[2]Hoja1!C33</f>
        <v xml:space="preserve">4.-DIRECCION DE COMUNICACIONES                                                  </v>
      </c>
      <c r="C39" s="16" t="str">
        <f>[2]Hoja1!A33</f>
        <v>RICARDO RAFAEL RUIZ STEPANENKO</v>
      </c>
      <c r="D39" s="77" t="str">
        <f>[2]Hoja1!D33</f>
        <v xml:space="preserve">ANALISTA DE PRODUCCION                  </v>
      </c>
      <c r="E39" s="78" t="s">
        <v>1943</v>
      </c>
      <c r="F39" s="77" t="str">
        <f>[2]Hoja1!U33</f>
        <v xml:space="preserve">Masculino </v>
      </c>
      <c r="G39" s="77" t="str">
        <f>[2]Hoja1!V33</f>
        <v xml:space="preserve"> 2/11/2024</v>
      </c>
      <c r="H39" s="77" t="str">
        <f>[2]Hoja1!W33</f>
        <v xml:space="preserve"> 2/05/2025</v>
      </c>
      <c r="I39" s="79">
        <f>[2]Hoja1!G33</f>
        <v>50000</v>
      </c>
      <c r="J39" s="80">
        <f>[2]Hoja1!H33</f>
        <v>1854</v>
      </c>
      <c r="K39" s="80">
        <f>[2]Hoja1!I33</f>
        <v>1435</v>
      </c>
      <c r="L39" s="79">
        <f>[2]Hoja1!J33</f>
        <v>1520</v>
      </c>
      <c r="M39" s="80">
        <f>[2]Hoja1!K33</f>
        <v>0</v>
      </c>
      <c r="N39" s="80">
        <f>[2]Hoja1!L33</f>
        <v>0</v>
      </c>
      <c r="O39" s="80">
        <f>[2]Hoja1!M33</f>
        <v>0</v>
      </c>
      <c r="P39" s="80">
        <f>[2]Hoja1!P33</f>
        <v>0</v>
      </c>
      <c r="Q39" s="81">
        <v>0</v>
      </c>
      <c r="R39" s="82">
        <f>[2]Hoja1!S33</f>
        <v>4809</v>
      </c>
      <c r="S39" s="83">
        <f>[2]Hoja1!T33</f>
        <v>45191</v>
      </c>
    </row>
    <row r="40" spans="1:19" ht="17.25" customHeight="1">
      <c r="A40" s="76">
        <v>33</v>
      </c>
      <c r="B40" s="77" t="str">
        <f>[2]Hoja1!C34</f>
        <v xml:space="preserve">4.-DIRECCION DE COMUNICACIONES                                                  </v>
      </c>
      <c r="C40" s="16" t="str">
        <f>[2]Hoja1!A34</f>
        <v>YEISY NICOLE DIAZ SANTANA</v>
      </c>
      <c r="D40" s="77" t="str">
        <f>[2]Hoja1!D34</f>
        <v xml:space="preserve">MANEJADOR DE PAGINA WEB                 </v>
      </c>
      <c r="E40" s="78" t="s">
        <v>1943</v>
      </c>
      <c r="F40" s="77" t="str">
        <f>[2]Hoja1!U34</f>
        <v xml:space="preserve">Femenino  </v>
      </c>
      <c r="G40" s="77" t="str">
        <f>[2]Hoja1!V34</f>
        <v xml:space="preserve"> 1/11/2024</v>
      </c>
      <c r="H40" s="77" t="str">
        <f>[2]Hoja1!W34</f>
        <v xml:space="preserve"> 1/05/2025</v>
      </c>
      <c r="I40" s="79">
        <f>[2]Hoja1!G34</f>
        <v>40000</v>
      </c>
      <c r="J40" s="80">
        <f>[2]Hoja1!H34</f>
        <v>442.65</v>
      </c>
      <c r="K40" s="80">
        <f>[2]Hoja1!I34</f>
        <v>1148</v>
      </c>
      <c r="L40" s="79">
        <f>[2]Hoja1!J34</f>
        <v>1216</v>
      </c>
      <c r="M40" s="80">
        <f>[2]Hoja1!K34</f>
        <v>0</v>
      </c>
      <c r="N40" s="80">
        <f>[2]Hoja1!L34</f>
        <v>0</v>
      </c>
      <c r="O40" s="80">
        <f>[2]Hoja1!M34</f>
        <v>0</v>
      </c>
      <c r="P40" s="80">
        <f>[2]Hoja1!P34</f>
        <v>0</v>
      </c>
      <c r="Q40" s="81">
        <v>0</v>
      </c>
      <c r="R40" s="82">
        <f>[2]Hoja1!S34</f>
        <v>2806.65</v>
      </c>
      <c r="S40" s="83">
        <f>[2]Hoja1!T34</f>
        <v>37193.35</v>
      </c>
    </row>
    <row r="41" spans="1:19" ht="17.25" customHeight="1">
      <c r="A41" s="76">
        <v>34</v>
      </c>
      <c r="B41" s="77" t="str">
        <f>[2]Hoja1!C35</f>
        <v xml:space="preserve">4.2-DPTO.  DE RELACIONES PUBICAS Y PRENSA                                       </v>
      </c>
      <c r="C41" s="16" t="str">
        <f>[2]Hoja1!A35</f>
        <v>DELLIS FRANK HERASME SANTANA</v>
      </c>
      <c r="D41" s="77" t="str">
        <f>[2]Hoja1!D35</f>
        <v xml:space="preserve">PERIODISTA                              </v>
      </c>
      <c r="E41" s="78" t="s">
        <v>1943</v>
      </c>
      <c r="F41" s="77" t="str">
        <f>[2]Hoja1!U35</f>
        <v xml:space="preserve">Masculino </v>
      </c>
      <c r="G41" s="77" t="str">
        <f>[2]Hoja1!V35</f>
        <v xml:space="preserve"> 1/08/2024</v>
      </c>
      <c r="H41" s="77" t="str">
        <f>[2]Hoja1!W35</f>
        <v xml:space="preserve"> 1/02/2025</v>
      </c>
      <c r="I41" s="79">
        <f>[2]Hoja1!G35</f>
        <v>50000</v>
      </c>
      <c r="J41" s="80">
        <f>[2]Hoja1!H35</f>
        <v>1854</v>
      </c>
      <c r="K41" s="80">
        <f>[2]Hoja1!I35</f>
        <v>1435</v>
      </c>
      <c r="L41" s="79">
        <f>[2]Hoja1!J35</f>
        <v>1520</v>
      </c>
      <c r="M41" s="80">
        <f>[2]Hoja1!K35</f>
        <v>0</v>
      </c>
      <c r="N41" s="80">
        <f>[2]Hoja1!L35</f>
        <v>0</v>
      </c>
      <c r="O41" s="80">
        <f>[2]Hoja1!M35</f>
        <v>0</v>
      </c>
      <c r="P41" s="80">
        <f>[2]Hoja1!P35</f>
        <v>0</v>
      </c>
      <c r="Q41" s="81">
        <v>0</v>
      </c>
      <c r="R41" s="82">
        <f>[2]Hoja1!S35</f>
        <v>4809</v>
      </c>
      <c r="S41" s="83">
        <f>[2]Hoja1!T35</f>
        <v>45191</v>
      </c>
    </row>
    <row r="42" spans="1:19" ht="17.25" customHeight="1">
      <c r="A42" s="76">
        <v>35</v>
      </c>
      <c r="B42" s="77" t="str">
        <f>[2]Hoja1!C36</f>
        <v xml:space="preserve">4.2-DPTO.  DE RELACIONES PUBICAS Y PRENSA                                       </v>
      </c>
      <c r="C42" s="16" t="str">
        <f>[2]Hoja1!A36</f>
        <v>EMELYN BALDERA RODRIGUEZ</v>
      </c>
      <c r="D42" s="77" t="str">
        <f>[2]Hoja1!D36</f>
        <v xml:space="preserve">ENCARGADO(A)                            </v>
      </c>
      <c r="E42" s="78" t="s">
        <v>1943</v>
      </c>
      <c r="F42" s="77" t="str">
        <f>[2]Hoja1!U36</f>
        <v xml:space="preserve">Femenino  </v>
      </c>
      <c r="G42" s="77" t="str">
        <f>[2]Hoja1!V36</f>
        <v xml:space="preserve"> 1/08/2024</v>
      </c>
      <c r="H42" s="77" t="str">
        <f>[2]Hoja1!W36</f>
        <v xml:space="preserve"> 1/02/2025</v>
      </c>
      <c r="I42" s="79">
        <f>[2]Hoja1!G36</f>
        <v>100000</v>
      </c>
      <c r="J42" s="80">
        <f>[2]Hoja1!H36</f>
        <v>12105.44</v>
      </c>
      <c r="K42" s="80">
        <f>[2]Hoja1!I36</f>
        <v>2870</v>
      </c>
      <c r="L42" s="79">
        <f>[2]Hoja1!J36</f>
        <v>3040</v>
      </c>
      <c r="M42" s="80">
        <f>[2]Hoja1!K36</f>
        <v>0</v>
      </c>
      <c r="N42" s="80">
        <f>[2]Hoja1!L36</f>
        <v>0</v>
      </c>
      <c r="O42" s="80">
        <f>[2]Hoja1!M36</f>
        <v>0</v>
      </c>
      <c r="P42" s="80">
        <f>[2]Hoja1!P36</f>
        <v>0</v>
      </c>
      <c r="Q42" s="81">
        <v>0</v>
      </c>
      <c r="R42" s="82">
        <f>[2]Hoja1!S36</f>
        <v>18015.439999999999</v>
      </c>
      <c r="S42" s="83">
        <f>[2]Hoja1!T36</f>
        <v>81984.56</v>
      </c>
    </row>
    <row r="43" spans="1:19" ht="17.25" customHeight="1">
      <c r="A43" s="76">
        <v>36</v>
      </c>
      <c r="B43" s="77" t="str">
        <f>[2]Hoja1!C37</f>
        <v xml:space="preserve">4.2-DPTO.  DE RELACIONES PUBICAS Y PRENSA                                       </v>
      </c>
      <c r="C43" s="16" t="str">
        <f>[2]Hoja1!A37</f>
        <v>JUAN AURELIO MERCEDES BELTRE</v>
      </c>
      <c r="D43" s="77" t="str">
        <f>[2]Hoja1!D37</f>
        <v xml:space="preserve">ENCARGADO(A) DE PRENSA                  </v>
      </c>
      <c r="E43" s="78" t="s">
        <v>1943</v>
      </c>
      <c r="F43" s="77" t="str">
        <f>[2]Hoja1!U37</f>
        <v xml:space="preserve">Masculino </v>
      </c>
      <c r="G43" s="77" t="str">
        <f>[2]Hoja1!V37</f>
        <v xml:space="preserve"> 1/09/2024</v>
      </c>
      <c r="H43" s="77" t="str">
        <f>[2]Hoja1!W37</f>
        <v xml:space="preserve"> 1/03/2025</v>
      </c>
      <c r="I43" s="79">
        <f>[2]Hoja1!G37</f>
        <v>75000</v>
      </c>
      <c r="J43" s="80">
        <f>[2]Hoja1!H37</f>
        <v>6309.35</v>
      </c>
      <c r="K43" s="80">
        <f>[2]Hoja1!I37</f>
        <v>2152.5</v>
      </c>
      <c r="L43" s="79">
        <f>[2]Hoja1!J37</f>
        <v>2280</v>
      </c>
      <c r="M43" s="80">
        <f>[2]Hoja1!K37</f>
        <v>0</v>
      </c>
      <c r="N43" s="80">
        <f>[2]Hoja1!L37</f>
        <v>1947.6</v>
      </c>
      <c r="O43" s="80">
        <f>[2]Hoja1!M37</f>
        <v>5180</v>
      </c>
      <c r="P43" s="80">
        <f>[2]Hoja1!P37</f>
        <v>0</v>
      </c>
      <c r="Q43" s="81">
        <v>0</v>
      </c>
      <c r="R43" s="82">
        <f>[2]Hoja1!S37</f>
        <v>17869.45</v>
      </c>
      <c r="S43" s="83">
        <f>[2]Hoja1!T37</f>
        <v>57130.55</v>
      </c>
    </row>
    <row r="44" spans="1:19" ht="17.25" customHeight="1">
      <c r="A44" s="76">
        <v>37</v>
      </c>
      <c r="B44" s="77" t="str">
        <f>[2]Hoja1!C38</f>
        <v xml:space="preserve">6-DIRECCION DE RECURSOS HUMANOS                                                 </v>
      </c>
      <c r="C44" s="16" t="str">
        <f>[2]Hoja1!A38</f>
        <v>XIOMARA PINALES</v>
      </c>
      <c r="D44" s="77" t="str">
        <f>[2]Hoja1!D38</f>
        <v xml:space="preserve">ANALISTA DE RR. HH.                     </v>
      </c>
      <c r="E44" s="78" t="s">
        <v>1943</v>
      </c>
      <c r="F44" s="77" t="str">
        <f>[2]Hoja1!U38</f>
        <v xml:space="preserve">Femenino  </v>
      </c>
      <c r="G44" s="77" t="str">
        <f>[2]Hoja1!V38</f>
        <v xml:space="preserve"> 1/08/2024</v>
      </c>
      <c r="H44" s="77" t="str">
        <f>[2]Hoja1!W38</f>
        <v xml:space="preserve"> 1/02/2025</v>
      </c>
      <c r="I44" s="79">
        <f>[2]Hoja1!G38</f>
        <v>46000</v>
      </c>
      <c r="J44" s="80">
        <f>[2]Hoja1!H38</f>
        <v>1289.46</v>
      </c>
      <c r="K44" s="80">
        <f>[2]Hoja1!I38</f>
        <v>1320.2</v>
      </c>
      <c r="L44" s="79">
        <f>[2]Hoja1!J38</f>
        <v>1398.4</v>
      </c>
      <c r="M44" s="80">
        <f>[2]Hoja1!K38</f>
        <v>0</v>
      </c>
      <c r="N44" s="80">
        <f>[2]Hoja1!L38</f>
        <v>0</v>
      </c>
      <c r="O44" s="80">
        <f>[2]Hoja1!M38</f>
        <v>0</v>
      </c>
      <c r="P44" s="80">
        <f>[2]Hoja1!P38</f>
        <v>0</v>
      </c>
      <c r="Q44" s="81">
        <v>0</v>
      </c>
      <c r="R44" s="82">
        <f>[2]Hoja1!S38</f>
        <v>4008.06</v>
      </c>
      <c r="S44" s="83">
        <f>[2]Hoja1!T38</f>
        <v>41991.94</v>
      </c>
    </row>
    <row r="45" spans="1:19" ht="17.25" customHeight="1">
      <c r="A45" s="76">
        <v>38</v>
      </c>
      <c r="B45" s="77" t="str">
        <f>[2]Hoja1!C39</f>
        <v xml:space="preserve">6.1.1-DIV. DE EVAL. DESEMPE-O Y CAP.                                            </v>
      </c>
      <c r="C45" s="16" t="str">
        <f>[2]Hoja1!A39</f>
        <v>LUZ MARIA HIDALGO RAMOS</v>
      </c>
      <c r="D45" s="77" t="str">
        <f>[2]Hoja1!D39</f>
        <v xml:space="preserve">ENC DIV EVAL. DESEMPEÑO Y CAP.          </v>
      </c>
      <c r="E45" s="78" t="s">
        <v>1943</v>
      </c>
      <c r="F45" s="77" t="str">
        <f>[2]Hoja1!U39</f>
        <v xml:space="preserve">Femenino  </v>
      </c>
      <c r="G45" s="77" t="str">
        <f>[2]Hoja1!V39</f>
        <v xml:space="preserve"> 2/11/2024</v>
      </c>
      <c r="H45" s="77" t="str">
        <f>[2]Hoja1!W39</f>
        <v xml:space="preserve"> 2/05/2025</v>
      </c>
      <c r="I45" s="79">
        <f>[2]Hoja1!G39</f>
        <v>80000</v>
      </c>
      <c r="J45" s="80">
        <f>[2]Hoja1!H39</f>
        <v>7400.94</v>
      </c>
      <c r="K45" s="80">
        <f>[2]Hoja1!I39</f>
        <v>2296</v>
      </c>
      <c r="L45" s="79">
        <f>[2]Hoja1!J39</f>
        <v>2432</v>
      </c>
      <c r="M45" s="80">
        <f>[2]Hoja1!K39</f>
        <v>0</v>
      </c>
      <c r="N45" s="80">
        <f>[2]Hoja1!L39</f>
        <v>1349.63</v>
      </c>
      <c r="O45" s="80">
        <f>[2]Hoja1!M39</f>
        <v>19999.04</v>
      </c>
      <c r="P45" s="80">
        <f>[2]Hoja1!P39</f>
        <v>0</v>
      </c>
      <c r="Q45" s="81">
        <v>50</v>
      </c>
      <c r="R45" s="82">
        <f>[2]Hoja1!S39</f>
        <v>33527.61</v>
      </c>
      <c r="S45" s="83">
        <f>[2]Hoja1!T39</f>
        <v>46472.39</v>
      </c>
    </row>
    <row r="46" spans="1:19" ht="17.25" customHeight="1">
      <c r="A46" s="76">
        <v>39</v>
      </c>
      <c r="B46" s="77" t="str">
        <f>[2]Hoja1!C40</f>
        <v xml:space="preserve">7-SUB-SEC. DE PLAN. Y DES. INSTITUCIONAL                                        </v>
      </c>
      <c r="C46" s="16" t="str">
        <f>[2]Hoja1!A40</f>
        <v>KATIA LAMBIS SANCHEZ</v>
      </c>
      <c r="D46" s="77" t="str">
        <f>[2]Hoja1!D40</f>
        <v xml:space="preserve">ANALISTA DE PLANIFICACION               </v>
      </c>
      <c r="E46" s="78" t="s">
        <v>1943</v>
      </c>
      <c r="F46" s="77" t="s">
        <v>50</v>
      </c>
      <c r="G46" s="77" t="str">
        <f>[2]Hoja1!V40</f>
        <v xml:space="preserve"> 2/12/2024</v>
      </c>
      <c r="H46" s="77" t="str">
        <f>[2]Hoja1!W40</f>
        <v xml:space="preserve"> 2/06/2025</v>
      </c>
      <c r="I46" s="79">
        <f>[2]Hoja1!G40</f>
        <v>60000</v>
      </c>
      <c r="J46" s="80">
        <f>[2]Hoja1!H40</f>
        <v>3486.65</v>
      </c>
      <c r="K46" s="80">
        <f>[2]Hoja1!I40</f>
        <v>1722</v>
      </c>
      <c r="L46" s="79">
        <f>[2]Hoja1!J40</f>
        <v>1824</v>
      </c>
      <c r="M46" s="80">
        <f>[2]Hoja1!K40</f>
        <v>0</v>
      </c>
      <c r="N46" s="80">
        <f>[2]Hoja1!L40</f>
        <v>0</v>
      </c>
      <c r="O46" s="80">
        <f>[2]Hoja1!M40</f>
        <v>0</v>
      </c>
      <c r="P46" s="80">
        <f>[2]Hoja1!P40</f>
        <v>0</v>
      </c>
      <c r="Q46" s="81">
        <v>0</v>
      </c>
      <c r="R46" s="82">
        <f>[2]Hoja1!S40</f>
        <v>7032.65</v>
      </c>
      <c r="S46" s="83">
        <f>[2]Hoja1!T40</f>
        <v>52967.35</v>
      </c>
    </row>
    <row r="47" spans="1:19" ht="17.25" customHeight="1">
      <c r="A47" s="76">
        <v>40</v>
      </c>
      <c r="B47" s="77" t="str">
        <f>[2]Hoja1!C41</f>
        <v xml:space="preserve">23-DPTO. DE ANALISIS E INVESTIGACION MNCPL.                                     </v>
      </c>
      <c r="C47" s="16" t="str">
        <f>[2]Hoja1!A41</f>
        <v>ANGELA FELIZ DE ARIAS</v>
      </c>
      <c r="D47" s="77" t="str">
        <f>[2]Hoja1!D41</f>
        <v xml:space="preserve">ANALISTA DE INVEST. MNCPL               </v>
      </c>
      <c r="E47" s="78" t="s">
        <v>1943</v>
      </c>
      <c r="F47" s="77" t="str">
        <f>[2]Hoja1!U41</f>
        <v xml:space="preserve">Femenino  </v>
      </c>
      <c r="G47" s="77" t="str">
        <f>[2]Hoja1!V41</f>
        <v xml:space="preserve"> 1/09/2024</v>
      </c>
      <c r="H47" s="77" t="str">
        <f>[2]Hoja1!W41</f>
        <v xml:space="preserve"> 1/03/2025</v>
      </c>
      <c r="I47" s="79">
        <f>[2]Hoja1!G41</f>
        <v>62000</v>
      </c>
      <c r="J47" s="80">
        <f>[2]Hoja1!H41</f>
        <v>3863.01</v>
      </c>
      <c r="K47" s="80">
        <f>[2]Hoja1!I41</f>
        <v>1779.4</v>
      </c>
      <c r="L47" s="79">
        <f>[2]Hoja1!J41</f>
        <v>1884.8</v>
      </c>
      <c r="M47" s="80">
        <f>[2]Hoja1!K41</f>
        <v>0</v>
      </c>
      <c r="N47" s="80">
        <f>[2]Hoja1!L41</f>
        <v>0</v>
      </c>
      <c r="O47" s="80">
        <f>[2]Hoja1!M41</f>
        <v>0</v>
      </c>
      <c r="P47" s="80">
        <f>[2]Hoja1!P41</f>
        <v>0</v>
      </c>
      <c r="Q47" s="81">
        <v>0</v>
      </c>
      <c r="R47" s="82">
        <f>[2]Hoja1!S41</f>
        <v>7527.21</v>
      </c>
      <c r="S47" s="83">
        <f>[2]Hoja1!T41</f>
        <v>54472.79</v>
      </c>
    </row>
    <row r="48" spans="1:19" ht="17.25" customHeight="1">
      <c r="A48" s="76">
        <v>41</v>
      </c>
      <c r="B48" s="77" t="str">
        <f>[2]Hoja1!C42</f>
        <v xml:space="preserve">23-DPTO. DE ANALISIS E INVESTIGACION MNCPL.                                     </v>
      </c>
      <c r="C48" s="16" t="str">
        <f>[2]Hoja1!A42</f>
        <v>ANNY YAMARIS GUTIERREZ CRUZ</v>
      </c>
      <c r="D48" s="77" t="str">
        <f>[2]Hoja1!D42</f>
        <v xml:space="preserve">ANALISTA DE INVEST. MNCPL               </v>
      </c>
      <c r="E48" s="78" t="s">
        <v>1943</v>
      </c>
      <c r="F48" s="77" t="str">
        <f>[2]Hoja1!U42</f>
        <v xml:space="preserve">Femenino  </v>
      </c>
      <c r="G48" s="77" t="str">
        <f>[2]Hoja1!V42</f>
        <v xml:space="preserve"> 2/08/2024</v>
      </c>
      <c r="H48" s="77" t="str">
        <f>[2]Hoja1!W42</f>
        <v xml:space="preserve"> 2/02/2025</v>
      </c>
      <c r="I48" s="79">
        <f>[2]Hoja1!G42</f>
        <v>62000</v>
      </c>
      <c r="J48" s="80">
        <f>[2]Hoja1!H42</f>
        <v>3863.01</v>
      </c>
      <c r="K48" s="80">
        <f>[2]Hoja1!I42</f>
        <v>1779.4</v>
      </c>
      <c r="L48" s="79">
        <f>[2]Hoja1!J42</f>
        <v>1884.8</v>
      </c>
      <c r="M48" s="80">
        <f>[2]Hoja1!K42</f>
        <v>0</v>
      </c>
      <c r="N48" s="80">
        <f>[2]Hoja1!L42</f>
        <v>0</v>
      </c>
      <c r="O48" s="80">
        <f>[2]Hoja1!M42</f>
        <v>0</v>
      </c>
      <c r="P48" s="80">
        <f>[2]Hoja1!P42</f>
        <v>0</v>
      </c>
      <c r="Q48" s="81">
        <v>0</v>
      </c>
      <c r="R48" s="82">
        <f>[2]Hoja1!S42</f>
        <v>7527.21</v>
      </c>
      <c r="S48" s="83">
        <f>[2]Hoja1!T42</f>
        <v>54472.79</v>
      </c>
    </row>
    <row r="49" spans="1:19" ht="17.25" customHeight="1">
      <c r="A49" s="76">
        <v>42</v>
      </c>
      <c r="B49" s="77" t="str">
        <f>[2]Hoja1!C43</f>
        <v xml:space="preserve">23-DPTO. DE ANALISIS E INVESTIGACION MNCPL.                                     </v>
      </c>
      <c r="C49" s="16" t="str">
        <f>[2]Hoja1!A43</f>
        <v>ANTONIO SANCHEZ PANIAGUA</v>
      </c>
      <c r="D49" s="77" t="str">
        <f>[2]Hoja1!D43</f>
        <v xml:space="preserve">ANALISTA DE INVEST. MNCPL               </v>
      </c>
      <c r="E49" s="78" t="s">
        <v>1943</v>
      </c>
      <c r="F49" s="77" t="str">
        <f>[2]Hoja1!U43</f>
        <v xml:space="preserve">Masculino </v>
      </c>
      <c r="G49" s="77" t="str">
        <f>[2]Hoja1!V43</f>
        <v xml:space="preserve"> 2/12/2024</v>
      </c>
      <c r="H49" s="77" t="str">
        <f>[2]Hoja1!W43</f>
        <v xml:space="preserve"> 2/06/2025</v>
      </c>
      <c r="I49" s="79">
        <f>[2]Hoja1!G43</f>
        <v>50000</v>
      </c>
      <c r="J49" s="80">
        <f>[2]Hoja1!H43</f>
        <v>1854</v>
      </c>
      <c r="K49" s="80">
        <f>[2]Hoja1!I43</f>
        <v>1435</v>
      </c>
      <c r="L49" s="79">
        <f>[2]Hoja1!J43</f>
        <v>1520</v>
      </c>
      <c r="M49" s="80">
        <f>[2]Hoja1!K43</f>
        <v>0</v>
      </c>
      <c r="N49" s="80">
        <f>[2]Hoja1!L43</f>
        <v>0</v>
      </c>
      <c r="O49" s="80">
        <f>[2]Hoja1!M43</f>
        <v>0</v>
      </c>
      <c r="P49" s="80">
        <f>[2]Hoja1!P43</f>
        <v>0</v>
      </c>
      <c r="Q49" s="81">
        <v>0</v>
      </c>
      <c r="R49" s="82">
        <f>[2]Hoja1!S43</f>
        <v>4809</v>
      </c>
      <c r="S49" s="83">
        <f>[2]Hoja1!T43</f>
        <v>45191</v>
      </c>
    </row>
    <row r="50" spans="1:19" ht="17.25" customHeight="1">
      <c r="A50" s="76">
        <v>43</v>
      </c>
      <c r="B50" s="77" t="str">
        <f>[2]Hoja1!C44</f>
        <v xml:space="preserve">23-DPTO. DE ANALISIS E INVESTIGACION MNCPL.                                     </v>
      </c>
      <c r="C50" s="16" t="str">
        <f>[2]Hoja1!A44</f>
        <v>BERNARDO GONZALEZ DIAZ</v>
      </c>
      <c r="D50" s="77" t="str">
        <f>[2]Hoja1!D44</f>
        <v xml:space="preserve">ANALISTA DE INVEST. MNCPL               </v>
      </c>
      <c r="E50" s="78" t="s">
        <v>1943</v>
      </c>
      <c r="F50" s="77" t="str">
        <f>[2]Hoja1!U44</f>
        <v xml:space="preserve">Masculino </v>
      </c>
      <c r="G50" s="77" t="str">
        <f>[2]Hoja1!V44</f>
        <v xml:space="preserve"> 1/09/2024</v>
      </c>
      <c r="H50" s="77" t="str">
        <f>[2]Hoja1!W44</f>
        <v xml:space="preserve"> 1/03/2025</v>
      </c>
      <c r="I50" s="79">
        <f>[2]Hoja1!G44</f>
        <v>50000</v>
      </c>
      <c r="J50" s="80">
        <f>[2]Hoja1!H44</f>
        <v>1596.68</v>
      </c>
      <c r="K50" s="80">
        <f>[2]Hoja1!I44</f>
        <v>1435</v>
      </c>
      <c r="L50" s="79">
        <f>[2]Hoja1!J44</f>
        <v>1520</v>
      </c>
      <c r="M50" s="80">
        <f>[2]Hoja1!K44</f>
        <v>1715.46</v>
      </c>
      <c r="N50" s="80">
        <f>[2]Hoja1!L44</f>
        <v>0</v>
      </c>
      <c r="O50" s="80">
        <f>[2]Hoja1!M44</f>
        <v>0</v>
      </c>
      <c r="P50" s="80">
        <f>[2]Hoja1!P44</f>
        <v>0</v>
      </c>
      <c r="Q50" s="81">
        <v>0</v>
      </c>
      <c r="R50" s="82">
        <f>[2]Hoja1!S44</f>
        <v>6267.14</v>
      </c>
      <c r="S50" s="83">
        <f>[2]Hoja1!T44</f>
        <v>43732.86</v>
      </c>
    </row>
    <row r="51" spans="1:19" ht="17.25" customHeight="1">
      <c r="A51" s="76">
        <v>44</v>
      </c>
      <c r="B51" s="77" t="str">
        <f>[2]Hoja1!C45</f>
        <v xml:space="preserve">23-DPTO. DE ANALISIS E INVESTIGACION MNCPL.                                     </v>
      </c>
      <c r="C51" s="16" t="str">
        <f>[2]Hoja1!A45</f>
        <v>CATHERINE MARGERY MARTES STAMERS</v>
      </c>
      <c r="D51" s="77" t="str">
        <f>[2]Hoja1!D45</f>
        <v xml:space="preserve">ANALISTA DE INVEST. MNCPL               </v>
      </c>
      <c r="E51" s="78" t="s">
        <v>1943</v>
      </c>
      <c r="F51" s="77" t="str">
        <f>[2]Hoja1!U45</f>
        <v xml:space="preserve">Femenino  </v>
      </c>
      <c r="G51" s="77" t="str">
        <f>[2]Hoja1!V45</f>
        <v xml:space="preserve"> 2/12/2024</v>
      </c>
      <c r="H51" s="77" t="str">
        <f>[2]Hoja1!W45</f>
        <v xml:space="preserve"> 2/06/2025</v>
      </c>
      <c r="I51" s="79">
        <f>[2]Hoja1!G45</f>
        <v>60000</v>
      </c>
      <c r="J51" s="80">
        <f>[2]Hoja1!H45</f>
        <v>3486.65</v>
      </c>
      <c r="K51" s="80">
        <f>[2]Hoja1!I45</f>
        <v>1722</v>
      </c>
      <c r="L51" s="79">
        <f>[2]Hoja1!J45</f>
        <v>1824</v>
      </c>
      <c r="M51" s="80">
        <f>[2]Hoja1!K45</f>
        <v>0</v>
      </c>
      <c r="N51" s="80">
        <f>[2]Hoja1!L45</f>
        <v>0</v>
      </c>
      <c r="O51" s="80">
        <f>[2]Hoja1!M45</f>
        <v>0</v>
      </c>
      <c r="P51" s="80">
        <f>[2]Hoja1!P45</f>
        <v>0</v>
      </c>
      <c r="Q51" s="81">
        <v>0</v>
      </c>
      <c r="R51" s="82">
        <f>[2]Hoja1!S45</f>
        <v>7032.65</v>
      </c>
      <c r="S51" s="83">
        <f>[2]Hoja1!T45</f>
        <v>52967.35</v>
      </c>
    </row>
    <row r="52" spans="1:19" ht="17.25" customHeight="1">
      <c r="A52" s="76">
        <v>45</v>
      </c>
      <c r="B52" s="77" t="str">
        <f>[2]Hoja1!C46</f>
        <v xml:space="preserve">23-DPTO. DE ANALISIS E INVESTIGACION MNCPL.                                     </v>
      </c>
      <c r="C52" s="16" t="str">
        <f>[2]Hoja1!A46</f>
        <v>DAHIANA ALTAGRACIA GOMEZ</v>
      </c>
      <c r="D52" s="77" t="str">
        <f>[2]Hoja1!D46</f>
        <v xml:space="preserve">ANALISTA DE INVEST. MNCPL               </v>
      </c>
      <c r="E52" s="78" t="s">
        <v>1943</v>
      </c>
      <c r="F52" s="77" t="str">
        <f>[2]Hoja1!U46</f>
        <v xml:space="preserve">Femenino  </v>
      </c>
      <c r="G52" s="77" t="str">
        <f>[2]Hoja1!V46</f>
        <v>16/10/2024</v>
      </c>
      <c r="H52" s="77" t="str">
        <f>[2]Hoja1!W46</f>
        <v>16/04/2025</v>
      </c>
      <c r="I52" s="79">
        <f>[2]Hoja1!G46</f>
        <v>62000</v>
      </c>
      <c r="J52" s="80">
        <f>[2]Hoja1!H46</f>
        <v>3863.01</v>
      </c>
      <c r="K52" s="80">
        <f>[2]Hoja1!I46</f>
        <v>1779.4</v>
      </c>
      <c r="L52" s="79">
        <f>[2]Hoja1!J46</f>
        <v>1884.8</v>
      </c>
      <c r="M52" s="80">
        <f>[2]Hoja1!K46</f>
        <v>0</v>
      </c>
      <c r="N52" s="80">
        <f>[2]Hoja1!L46</f>
        <v>0</v>
      </c>
      <c r="O52" s="80">
        <f>[2]Hoja1!M46</f>
        <v>0</v>
      </c>
      <c r="P52" s="80">
        <f>[2]Hoja1!P46</f>
        <v>0</v>
      </c>
      <c r="Q52" s="81">
        <v>0</v>
      </c>
      <c r="R52" s="82">
        <f>[2]Hoja1!S46</f>
        <v>7527.21</v>
      </c>
      <c r="S52" s="83">
        <f>[2]Hoja1!T46</f>
        <v>54472.79</v>
      </c>
    </row>
    <row r="53" spans="1:19" ht="17.25" customHeight="1">
      <c r="A53" s="76">
        <v>46</v>
      </c>
      <c r="B53" s="77" t="str">
        <f>[2]Hoja1!C47</f>
        <v xml:space="preserve">23-DPTO. DE ANALISIS E INVESTIGACION MNCPL.                                     </v>
      </c>
      <c r="C53" s="16" t="str">
        <f>[2]Hoja1!A47</f>
        <v>GABRIELA ALEJANDRA CRUZ CRUZ</v>
      </c>
      <c r="D53" s="77" t="str">
        <f>[2]Hoja1!D47</f>
        <v xml:space="preserve">ANALISTA DE INVEST. MNCPL               </v>
      </c>
      <c r="E53" s="78" t="s">
        <v>1943</v>
      </c>
      <c r="F53" s="77" t="str">
        <f>[2]Hoja1!U47</f>
        <v xml:space="preserve">Femenino  </v>
      </c>
      <c r="G53" s="77" t="str">
        <f>[2]Hoja1!V47</f>
        <v xml:space="preserve"> 2/08/2024</v>
      </c>
      <c r="H53" s="77" t="str">
        <f>[2]Hoja1!W47</f>
        <v xml:space="preserve"> 2/02/2025</v>
      </c>
      <c r="I53" s="79">
        <f>[2]Hoja1!G47</f>
        <v>62000</v>
      </c>
      <c r="J53" s="80">
        <f>[2]Hoja1!H47</f>
        <v>3863.01</v>
      </c>
      <c r="K53" s="80">
        <f>[2]Hoja1!I47</f>
        <v>1779.4</v>
      </c>
      <c r="L53" s="79">
        <f>[2]Hoja1!J47</f>
        <v>1884.8</v>
      </c>
      <c r="M53" s="80">
        <f>[2]Hoja1!K47</f>
        <v>0</v>
      </c>
      <c r="N53" s="80">
        <f>[2]Hoja1!L47</f>
        <v>0</v>
      </c>
      <c r="O53" s="80">
        <f>[2]Hoja1!M47</f>
        <v>0</v>
      </c>
      <c r="P53" s="80">
        <f>[2]Hoja1!P47</f>
        <v>0</v>
      </c>
      <c r="Q53" s="81">
        <v>0</v>
      </c>
      <c r="R53" s="82">
        <f>[2]Hoja1!S47</f>
        <v>7527.21</v>
      </c>
      <c r="S53" s="83">
        <f>[2]Hoja1!T47</f>
        <v>54472.79</v>
      </c>
    </row>
    <row r="54" spans="1:19" ht="17.25" customHeight="1">
      <c r="A54" s="76">
        <v>47</v>
      </c>
      <c r="B54" s="77" t="str">
        <f>[2]Hoja1!C48</f>
        <v xml:space="preserve">23-DPTO. DE ANALISIS E INVESTIGACION MNCPL.                                     </v>
      </c>
      <c r="C54" s="16" t="str">
        <f>[2]Hoja1!A48</f>
        <v>JENNIFER ALEXANDRA TAVERAS CABRERA</v>
      </c>
      <c r="D54" s="77" t="str">
        <f>[2]Hoja1!D48</f>
        <v xml:space="preserve">ANALISTA DE INVEST. MNCPL               </v>
      </c>
      <c r="E54" s="78" t="s">
        <v>1943</v>
      </c>
      <c r="F54" s="77" t="str">
        <f>[2]Hoja1!U48</f>
        <v xml:space="preserve">Femenino  </v>
      </c>
      <c r="G54" s="77" t="str">
        <f>[2]Hoja1!V48</f>
        <v xml:space="preserve"> 2/11/2024</v>
      </c>
      <c r="H54" s="77" t="str">
        <f>[2]Hoja1!W48</f>
        <v xml:space="preserve"> 2/05/2025</v>
      </c>
      <c r="I54" s="79">
        <f>[2]Hoja1!G48</f>
        <v>70000</v>
      </c>
      <c r="J54" s="80">
        <f>[2]Hoja1!H48</f>
        <v>5368.45</v>
      </c>
      <c r="K54" s="80">
        <f>[2]Hoja1!I48</f>
        <v>2009</v>
      </c>
      <c r="L54" s="79">
        <f>[2]Hoja1!J48</f>
        <v>2128</v>
      </c>
      <c r="M54" s="80">
        <f>[2]Hoja1!K48</f>
        <v>0</v>
      </c>
      <c r="N54" s="80">
        <f>[2]Hoja1!L48</f>
        <v>0</v>
      </c>
      <c r="O54" s="80">
        <f>[2]Hoja1!M48</f>
        <v>0</v>
      </c>
      <c r="P54" s="80">
        <f>[2]Hoja1!P48</f>
        <v>0</v>
      </c>
      <c r="Q54" s="81">
        <v>0</v>
      </c>
      <c r="R54" s="82">
        <f>[2]Hoja1!S48</f>
        <v>9505.4500000000007</v>
      </c>
      <c r="S54" s="83">
        <f>[2]Hoja1!T48</f>
        <v>60494.55</v>
      </c>
    </row>
    <row r="55" spans="1:19" ht="17.25" customHeight="1">
      <c r="A55" s="76">
        <v>48</v>
      </c>
      <c r="B55" s="77" t="str">
        <f>[2]Hoja1!C49</f>
        <v xml:space="preserve">23-DPTO. DE ANALISIS E INVESTIGACION MNCPL.                                     </v>
      </c>
      <c r="C55" s="16" t="str">
        <f>[2]Hoja1!A49</f>
        <v>JHOJANY STEFANY BAUTISTA FRIAS</v>
      </c>
      <c r="D55" s="77" t="str">
        <f>[2]Hoja1!D49</f>
        <v xml:space="preserve">ANALISTA DE INVEST. MNCPL               </v>
      </c>
      <c r="E55" s="78" t="s">
        <v>1943</v>
      </c>
      <c r="F55" s="77" t="str">
        <f>[2]Hoja1!U49</f>
        <v xml:space="preserve">Femenino  </v>
      </c>
      <c r="G55" s="77" t="str">
        <f>[2]Hoja1!V49</f>
        <v xml:space="preserve"> 2/12/2024</v>
      </c>
      <c r="H55" s="77" t="str">
        <f>[2]Hoja1!W49</f>
        <v xml:space="preserve"> 2/06/2025</v>
      </c>
      <c r="I55" s="79">
        <f>[2]Hoja1!G49</f>
        <v>55000</v>
      </c>
      <c r="J55" s="80">
        <f>[2]Hoja1!H49</f>
        <v>2559.6799999999998</v>
      </c>
      <c r="K55" s="80">
        <f>[2]Hoja1!I49</f>
        <v>1578.5</v>
      </c>
      <c r="L55" s="79">
        <f>[2]Hoja1!J49</f>
        <v>1672</v>
      </c>
      <c r="M55" s="80">
        <f>[2]Hoja1!K49</f>
        <v>0</v>
      </c>
      <c r="N55" s="80">
        <f>[2]Hoja1!L49</f>
        <v>0</v>
      </c>
      <c r="O55" s="80">
        <f>[2]Hoja1!M49</f>
        <v>0</v>
      </c>
      <c r="P55" s="80">
        <f>[2]Hoja1!P49</f>
        <v>0</v>
      </c>
      <c r="Q55" s="81">
        <v>0</v>
      </c>
      <c r="R55" s="82">
        <f>[2]Hoja1!S49</f>
        <v>5810.18</v>
      </c>
      <c r="S55" s="83">
        <f>[2]Hoja1!T49</f>
        <v>49189.82</v>
      </c>
    </row>
    <row r="56" spans="1:19" ht="17.25" customHeight="1">
      <c r="A56" s="76">
        <v>49</v>
      </c>
      <c r="B56" s="77" t="str">
        <f>[2]Hoja1!C50</f>
        <v xml:space="preserve">23-DPTO. DE ANALISIS E INVESTIGACION MNCPL.                                     </v>
      </c>
      <c r="C56" s="16" t="str">
        <f>[2]Hoja1!A50</f>
        <v>JOAQUIN LEONIDAS GERONIMO BERROA</v>
      </c>
      <c r="D56" s="77" t="str">
        <f>[2]Hoja1!D50</f>
        <v xml:space="preserve">ANALISTA DE INVEST. MNCPL               </v>
      </c>
      <c r="E56" s="78" t="s">
        <v>1943</v>
      </c>
      <c r="F56" s="77" t="str">
        <f>[2]Hoja1!U50</f>
        <v xml:space="preserve">Masculino </v>
      </c>
      <c r="G56" s="77" t="str">
        <f>[2]Hoja1!V50</f>
        <v xml:space="preserve"> 1/12/2024</v>
      </c>
      <c r="H56" s="77" t="str">
        <f>[2]Hoja1!W50</f>
        <v xml:space="preserve"> 1/06/2025</v>
      </c>
      <c r="I56" s="79">
        <f>[2]Hoja1!G50</f>
        <v>60000</v>
      </c>
      <c r="J56" s="80">
        <f>[2]Hoja1!H50</f>
        <v>3486.65</v>
      </c>
      <c r="K56" s="80">
        <f>[2]Hoja1!I50</f>
        <v>1722</v>
      </c>
      <c r="L56" s="79">
        <f>[2]Hoja1!J50</f>
        <v>1824</v>
      </c>
      <c r="M56" s="80">
        <f>[2]Hoja1!K50</f>
        <v>0</v>
      </c>
      <c r="N56" s="80">
        <f>[2]Hoja1!L50</f>
        <v>0</v>
      </c>
      <c r="O56" s="80">
        <f>[2]Hoja1!M50</f>
        <v>0</v>
      </c>
      <c r="P56" s="80">
        <f>[2]Hoja1!P50</f>
        <v>0</v>
      </c>
      <c r="Q56" s="81">
        <v>0</v>
      </c>
      <c r="R56" s="82">
        <f>[2]Hoja1!S50</f>
        <v>7032.65</v>
      </c>
      <c r="S56" s="83">
        <f>[2]Hoja1!T50</f>
        <v>52967.35</v>
      </c>
    </row>
    <row r="57" spans="1:19" ht="17.25" customHeight="1">
      <c r="A57" s="76">
        <v>50</v>
      </c>
      <c r="B57" s="77" t="str">
        <f>[2]Hoja1!C51</f>
        <v xml:space="preserve">23-DPTO. DE ANALISIS E INVESTIGACION MNCPL.                                     </v>
      </c>
      <c r="C57" s="16" t="str">
        <f>[2]Hoja1!A51</f>
        <v>JULIO CESAR VALDEZ RODRIGUEZ</v>
      </c>
      <c r="D57" s="77" t="str">
        <f>[2]Hoja1!D51</f>
        <v xml:space="preserve">ANALISTA DE INVEST. MNCPL               </v>
      </c>
      <c r="E57" s="78" t="s">
        <v>1943</v>
      </c>
      <c r="F57" s="77" t="str">
        <f>[2]Hoja1!U51</f>
        <v xml:space="preserve">Masculino </v>
      </c>
      <c r="G57" s="77" t="str">
        <f>[2]Hoja1!V51</f>
        <v xml:space="preserve"> 1/09/2024</v>
      </c>
      <c r="H57" s="77" t="str">
        <f>[2]Hoja1!W51</f>
        <v xml:space="preserve"> 1/03/2025</v>
      </c>
      <c r="I57" s="79">
        <f>[2]Hoja1!G51</f>
        <v>62000</v>
      </c>
      <c r="J57" s="80">
        <f>[2]Hoja1!H51</f>
        <v>3863.01</v>
      </c>
      <c r="K57" s="80">
        <f>[2]Hoja1!I51</f>
        <v>1779.4</v>
      </c>
      <c r="L57" s="79">
        <f>[2]Hoja1!J51</f>
        <v>1884.8</v>
      </c>
      <c r="M57" s="80">
        <f>[2]Hoja1!K51</f>
        <v>0</v>
      </c>
      <c r="N57" s="80">
        <f>[2]Hoja1!L51</f>
        <v>0</v>
      </c>
      <c r="O57" s="80">
        <f>[2]Hoja1!M51</f>
        <v>0</v>
      </c>
      <c r="P57" s="80">
        <f>[2]Hoja1!P51</f>
        <v>0</v>
      </c>
      <c r="Q57" s="81">
        <v>0</v>
      </c>
      <c r="R57" s="82">
        <f>[2]Hoja1!S51</f>
        <v>7527.21</v>
      </c>
      <c r="S57" s="83">
        <f>[2]Hoja1!T51</f>
        <v>54472.79</v>
      </c>
    </row>
    <row r="58" spans="1:19" ht="17.25" customHeight="1">
      <c r="A58" s="76">
        <v>51</v>
      </c>
      <c r="B58" s="77" t="str">
        <f>[2]Hoja1!C52</f>
        <v xml:space="preserve">23-DPTO. DE ANALISIS E INVESTIGACION MNCPL.                                     </v>
      </c>
      <c r="C58" s="16" t="str">
        <f>[2]Hoja1!A52</f>
        <v>KATERINE RAMONA TAVAREZ CABRERA</v>
      </c>
      <c r="D58" s="77" t="str">
        <f>[2]Hoja1!D52</f>
        <v xml:space="preserve">ANALISTA DE INVEST. MNCPL               </v>
      </c>
      <c r="E58" s="78" t="s">
        <v>1943</v>
      </c>
      <c r="F58" s="77" t="str">
        <f>[2]Hoja1!U52</f>
        <v xml:space="preserve">Femenino  </v>
      </c>
      <c r="G58" s="77" t="str">
        <f>[2]Hoja1!V52</f>
        <v xml:space="preserve"> 2/08/2024</v>
      </c>
      <c r="H58" s="77" t="str">
        <f>[2]Hoja1!W52</f>
        <v xml:space="preserve"> 2/02/2025</v>
      </c>
      <c r="I58" s="79">
        <f>[2]Hoja1!G52</f>
        <v>62000</v>
      </c>
      <c r="J58" s="80">
        <f>[2]Hoja1!H52</f>
        <v>3863.01</v>
      </c>
      <c r="K58" s="80">
        <f>[2]Hoja1!I52</f>
        <v>1779.4</v>
      </c>
      <c r="L58" s="79">
        <f>[2]Hoja1!J52</f>
        <v>1884.8</v>
      </c>
      <c r="M58" s="80">
        <f>[2]Hoja1!K52</f>
        <v>0</v>
      </c>
      <c r="N58" s="80">
        <f>[2]Hoja1!L52</f>
        <v>0</v>
      </c>
      <c r="O58" s="80">
        <f>[2]Hoja1!M52</f>
        <v>0</v>
      </c>
      <c r="P58" s="80">
        <f>[2]Hoja1!P52</f>
        <v>0</v>
      </c>
      <c r="Q58" s="81">
        <v>0</v>
      </c>
      <c r="R58" s="82">
        <f>[2]Hoja1!S52</f>
        <v>7527.21</v>
      </c>
      <c r="S58" s="83">
        <f>[2]Hoja1!T52</f>
        <v>54472.79</v>
      </c>
    </row>
    <row r="59" spans="1:19" ht="17.25" customHeight="1">
      <c r="A59" s="76">
        <v>52</v>
      </c>
      <c r="B59" s="77" t="str">
        <f>[2]Hoja1!C53</f>
        <v xml:space="preserve">23-DPTO. DE ANALISIS E INVESTIGACION MNCPL.                                     </v>
      </c>
      <c r="C59" s="16" t="str">
        <f>[2]Hoja1!A53</f>
        <v>LUIS MARIA RODRIGUEZ GARCIA</v>
      </c>
      <c r="D59" s="77" t="str">
        <f>[2]Hoja1!D53</f>
        <v xml:space="preserve">ANALISTA DE INVEST. MNCPL               </v>
      </c>
      <c r="E59" s="78" t="s">
        <v>1943</v>
      </c>
      <c r="F59" s="77" t="str">
        <f>[2]Hoja1!U53</f>
        <v xml:space="preserve">Masculino </v>
      </c>
      <c r="G59" s="77" t="str">
        <f>[2]Hoja1!V53</f>
        <v xml:space="preserve"> 1/01/2025</v>
      </c>
      <c r="H59" s="77" t="str">
        <f>[2]Hoja1!W53</f>
        <v xml:space="preserve"> 1/07/2025</v>
      </c>
      <c r="I59" s="79">
        <f>[2]Hoja1!G53</f>
        <v>50000</v>
      </c>
      <c r="J59" s="80">
        <f>[2]Hoja1!H53</f>
        <v>1854</v>
      </c>
      <c r="K59" s="80">
        <f>[2]Hoja1!I53</f>
        <v>1435</v>
      </c>
      <c r="L59" s="79">
        <f>[2]Hoja1!J53</f>
        <v>1520</v>
      </c>
      <c r="M59" s="80">
        <f>[2]Hoja1!K53</f>
        <v>0</v>
      </c>
      <c r="N59" s="80">
        <f>[2]Hoja1!L53</f>
        <v>0</v>
      </c>
      <c r="O59" s="80">
        <f>[2]Hoja1!M53</f>
        <v>0</v>
      </c>
      <c r="P59" s="80">
        <f>[2]Hoja1!P53</f>
        <v>0</v>
      </c>
      <c r="Q59" s="81">
        <v>0</v>
      </c>
      <c r="R59" s="82">
        <f>[2]Hoja1!S53</f>
        <v>4809</v>
      </c>
      <c r="S59" s="83">
        <f>[2]Hoja1!T53</f>
        <v>45191</v>
      </c>
    </row>
    <row r="60" spans="1:19" ht="17.25" customHeight="1">
      <c r="A60" s="76">
        <v>53</v>
      </c>
      <c r="B60" s="77" t="str">
        <f>[2]Hoja1!C54</f>
        <v xml:space="preserve">23-DPTO. DE ANALISIS E INVESTIGACION MNCPL.                                     </v>
      </c>
      <c r="C60" s="16" t="str">
        <f>[2]Hoja1!A54</f>
        <v>MAILENY MERCEDES ANTONIETTE ALMONTE</v>
      </c>
      <c r="D60" s="77" t="str">
        <f>[2]Hoja1!D54</f>
        <v xml:space="preserve">ANALISTA DE INVEST. MNCPL               </v>
      </c>
      <c r="E60" s="78" t="s">
        <v>1943</v>
      </c>
      <c r="F60" s="77" t="str">
        <f>[2]Hoja1!U54</f>
        <v xml:space="preserve">Femenino  </v>
      </c>
      <c r="G60" s="77" t="str">
        <f>[2]Hoja1!V54</f>
        <v xml:space="preserve"> 2/12/2024</v>
      </c>
      <c r="H60" s="77" t="str">
        <f>[2]Hoja1!W54</f>
        <v xml:space="preserve"> 2/06/2025</v>
      </c>
      <c r="I60" s="79">
        <f>[2]Hoja1!G54</f>
        <v>62000</v>
      </c>
      <c r="J60" s="80">
        <f>[2]Hoja1!H54</f>
        <v>3863.01</v>
      </c>
      <c r="K60" s="80">
        <f>[2]Hoja1!I54</f>
        <v>1779.4</v>
      </c>
      <c r="L60" s="79">
        <f>[2]Hoja1!J54</f>
        <v>1884.8</v>
      </c>
      <c r="M60" s="80">
        <f>[2]Hoja1!K54</f>
        <v>0</v>
      </c>
      <c r="N60" s="80">
        <f>[2]Hoja1!L54</f>
        <v>0</v>
      </c>
      <c r="O60" s="80">
        <f>[2]Hoja1!M54</f>
        <v>0</v>
      </c>
      <c r="P60" s="80">
        <f>[2]Hoja1!P54</f>
        <v>0</v>
      </c>
      <c r="Q60" s="81">
        <v>0</v>
      </c>
      <c r="R60" s="82">
        <f>[2]Hoja1!S54</f>
        <v>7527.21</v>
      </c>
      <c r="S60" s="83">
        <f>[2]Hoja1!T54</f>
        <v>54472.79</v>
      </c>
    </row>
    <row r="61" spans="1:19" ht="17.25" customHeight="1">
      <c r="A61" s="76">
        <v>54</v>
      </c>
      <c r="B61" s="77" t="str">
        <f>[2]Hoja1!C55</f>
        <v xml:space="preserve">23-DPTO. DE ANALISIS E INVESTIGACION MNCPL.                                     </v>
      </c>
      <c r="C61" s="16" t="str">
        <f>[2]Hoja1!A55</f>
        <v>MILAGROS HERMANN CARTAGENA</v>
      </c>
      <c r="D61" s="77" t="str">
        <f>[2]Hoja1!D55</f>
        <v xml:space="preserve">ANALISTA DE INVEST. MNCPL               </v>
      </c>
      <c r="E61" s="78" t="s">
        <v>1943</v>
      </c>
      <c r="F61" s="77" t="str">
        <f>[2]Hoja1!U55</f>
        <v xml:space="preserve">Femenino  </v>
      </c>
      <c r="G61" s="77" t="str">
        <f>[2]Hoja1!V55</f>
        <v xml:space="preserve"> 3/12/2024</v>
      </c>
      <c r="H61" s="77" t="str">
        <f>[2]Hoja1!W55</f>
        <v xml:space="preserve"> 3/06/2025</v>
      </c>
      <c r="I61" s="79">
        <f>[2]Hoja1!G55</f>
        <v>60000</v>
      </c>
      <c r="J61" s="80">
        <f>[2]Hoja1!H55</f>
        <v>3486.65</v>
      </c>
      <c r="K61" s="80">
        <f>[2]Hoja1!I55</f>
        <v>1722</v>
      </c>
      <c r="L61" s="79">
        <f>[2]Hoja1!J55</f>
        <v>1824</v>
      </c>
      <c r="M61" s="80">
        <f>[2]Hoja1!K55</f>
        <v>0</v>
      </c>
      <c r="N61" s="80">
        <f>[2]Hoja1!L55</f>
        <v>0</v>
      </c>
      <c r="O61" s="80">
        <f>[2]Hoja1!M55</f>
        <v>0</v>
      </c>
      <c r="P61" s="80">
        <f>[2]Hoja1!P55</f>
        <v>0</v>
      </c>
      <c r="Q61" s="81">
        <v>0</v>
      </c>
      <c r="R61" s="82">
        <f>[2]Hoja1!S55</f>
        <v>7032.65</v>
      </c>
      <c r="S61" s="83">
        <f>[2]Hoja1!T55</f>
        <v>52967.35</v>
      </c>
    </row>
    <row r="62" spans="1:19" ht="17.25" customHeight="1">
      <c r="A62" s="76">
        <v>55</v>
      </c>
      <c r="B62" s="77" t="str">
        <f>[2]Hoja1!C56</f>
        <v xml:space="preserve">23-DPTO. DE ANALISIS E INVESTIGACION MNCPL.                                     </v>
      </c>
      <c r="C62" s="16" t="str">
        <f>[2]Hoja1!A56</f>
        <v>YORKIDANIA DE JESUS CRUEL</v>
      </c>
      <c r="D62" s="77" t="str">
        <f>[2]Hoja1!D56</f>
        <v xml:space="preserve">ANALISTA DE INVEST. MNCPL               </v>
      </c>
      <c r="E62" s="78" t="s">
        <v>1943</v>
      </c>
      <c r="F62" s="77" t="str">
        <f>[2]Hoja1!U56</f>
        <v xml:space="preserve">Femenino  </v>
      </c>
      <c r="G62" s="77" t="str">
        <f>[2]Hoja1!V56</f>
        <v xml:space="preserve"> 2/11/2024</v>
      </c>
      <c r="H62" s="77" t="str">
        <f>[2]Hoja1!W56</f>
        <v xml:space="preserve"> 2/05/2025</v>
      </c>
      <c r="I62" s="79">
        <f>[2]Hoja1!G56</f>
        <v>62000</v>
      </c>
      <c r="J62" s="80">
        <f>[2]Hoja1!H56</f>
        <v>3863.01</v>
      </c>
      <c r="K62" s="80">
        <f>[2]Hoja1!I56</f>
        <v>1779.4</v>
      </c>
      <c r="L62" s="79">
        <f>[2]Hoja1!J56</f>
        <v>1884.8</v>
      </c>
      <c r="M62" s="80">
        <f>[2]Hoja1!K56</f>
        <v>0</v>
      </c>
      <c r="N62" s="80">
        <f>[2]Hoja1!L56</f>
        <v>0</v>
      </c>
      <c r="O62" s="80">
        <f>[2]Hoja1!M56</f>
        <v>0</v>
      </c>
      <c r="P62" s="80">
        <f>[2]Hoja1!P56</f>
        <v>0</v>
      </c>
      <c r="Q62" s="81">
        <v>0</v>
      </c>
      <c r="R62" s="82">
        <f>[2]Hoja1!S56</f>
        <v>7527.21</v>
      </c>
      <c r="S62" s="83">
        <f>[2]Hoja1!T56</f>
        <v>54472.79</v>
      </c>
    </row>
    <row r="63" spans="1:19" ht="17.25" customHeight="1">
      <c r="A63" s="76">
        <v>56</v>
      </c>
      <c r="B63" s="77" t="str">
        <f>[2]Hoja1!C57</f>
        <v xml:space="preserve">23-DPTO. DE ANALISIS E INVESTIGACION MNCPL.                                     </v>
      </c>
      <c r="C63" s="16" t="str">
        <f>[2]Hoja1!A57</f>
        <v>YSABEL ROSARIO ALBERTO DE INFANTE</v>
      </c>
      <c r="D63" s="77" t="str">
        <f>[2]Hoja1!D57</f>
        <v xml:space="preserve">ANALISTA DE INVEST. MNCPL               </v>
      </c>
      <c r="E63" s="78" t="s">
        <v>1943</v>
      </c>
      <c r="F63" s="77" t="str">
        <f>[2]Hoja1!U57</f>
        <v xml:space="preserve">Femenino  </v>
      </c>
      <c r="G63" s="77" t="str">
        <f>[2]Hoja1!V57</f>
        <v xml:space="preserve"> 2/12/2024</v>
      </c>
      <c r="H63" s="77" t="str">
        <f>[2]Hoja1!W57</f>
        <v xml:space="preserve"> 2/06/2025</v>
      </c>
      <c r="I63" s="79">
        <f>[2]Hoja1!G57</f>
        <v>50000</v>
      </c>
      <c r="J63" s="80">
        <f>[2]Hoja1!H57</f>
        <v>1854</v>
      </c>
      <c r="K63" s="80">
        <f>[2]Hoja1!I57</f>
        <v>1435</v>
      </c>
      <c r="L63" s="79">
        <f>[2]Hoja1!J57</f>
        <v>1520</v>
      </c>
      <c r="M63" s="80">
        <f>[2]Hoja1!K57</f>
        <v>0</v>
      </c>
      <c r="N63" s="80">
        <f>[2]Hoja1!L57</f>
        <v>0</v>
      </c>
      <c r="O63" s="80">
        <f>[2]Hoja1!M57</f>
        <v>0</v>
      </c>
      <c r="P63" s="80">
        <f>[2]Hoja1!P57</f>
        <v>0</v>
      </c>
      <c r="Q63" s="81">
        <v>0</v>
      </c>
      <c r="R63" s="82">
        <f>[2]Hoja1!S57</f>
        <v>4809</v>
      </c>
      <c r="S63" s="83">
        <f>[2]Hoja1!T57</f>
        <v>45191</v>
      </c>
    </row>
    <row r="64" spans="1:19" ht="17.25" customHeight="1">
      <c r="A64" s="76">
        <v>57</v>
      </c>
      <c r="B64" s="77" t="str">
        <f>[2]Hoja1!C58</f>
        <v xml:space="preserve">24-UNIDAD DE SALUD MUNICIPAL                                                    </v>
      </c>
      <c r="C64" s="16" t="str">
        <f>[2]Hoja1!A58</f>
        <v>AUDRIE YOCABEL SANCHEZ OTERO</v>
      </c>
      <c r="D64" s="77" t="str">
        <f>[2]Hoja1!D58</f>
        <v xml:space="preserve">DOCTOR EN MEDICINA                      </v>
      </c>
      <c r="E64" s="78" t="s">
        <v>1943</v>
      </c>
      <c r="F64" s="77" t="str">
        <f>[2]Hoja1!U58</f>
        <v xml:space="preserve">Femenino  </v>
      </c>
      <c r="G64" s="77" t="str">
        <f>[2]Hoja1!V58</f>
        <v xml:space="preserve"> 1/08/2024</v>
      </c>
      <c r="H64" s="77" t="str">
        <f>[2]Hoja1!W58</f>
        <v xml:space="preserve"> 1/02/2025</v>
      </c>
      <c r="I64" s="79">
        <f>[2]Hoja1!G58</f>
        <v>50000</v>
      </c>
      <c r="J64" s="80">
        <f>[2]Hoja1!H58</f>
        <v>1854</v>
      </c>
      <c r="K64" s="80">
        <f>[2]Hoja1!I58</f>
        <v>1435</v>
      </c>
      <c r="L64" s="79">
        <f>[2]Hoja1!J58</f>
        <v>1520</v>
      </c>
      <c r="M64" s="80">
        <f>[2]Hoja1!K58</f>
        <v>0</v>
      </c>
      <c r="N64" s="80">
        <f>[2]Hoja1!L58</f>
        <v>0</v>
      </c>
      <c r="O64" s="80">
        <f>[2]Hoja1!M58</f>
        <v>0</v>
      </c>
      <c r="P64" s="80">
        <f>[2]Hoja1!P58</f>
        <v>0</v>
      </c>
      <c r="Q64" s="81">
        <v>0</v>
      </c>
      <c r="R64" s="82">
        <f>[2]Hoja1!S58</f>
        <v>4809</v>
      </c>
      <c r="S64" s="83">
        <f>[2]Hoja1!T58</f>
        <v>45191</v>
      </c>
    </row>
    <row r="65" spans="1:19" ht="17.25" customHeight="1">
      <c r="A65" s="76">
        <v>58</v>
      </c>
      <c r="B65" s="77" t="str">
        <f>[2]Hoja1!C59</f>
        <v xml:space="preserve">7.1-DPTO. DE FORMULACION Y EVAL. DE P.P.P                                       </v>
      </c>
      <c r="C65" s="16" t="str">
        <f>[2]Hoja1!A59</f>
        <v>RAUL ANTONIO PARRA TINEO</v>
      </c>
      <c r="D65" s="77" t="str">
        <f>[2]Hoja1!D59</f>
        <v xml:space="preserve">TECNICO ADMINISTRATIVO                  </v>
      </c>
      <c r="E65" s="78" t="s">
        <v>1943</v>
      </c>
      <c r="F65" s="77" t="str">
        <f>[2]Hoja1!U59</f>
        <v xml:space="preserve">Masculino </v>
      </c>
      <c r="G65" s="77" t="str">
        <f>[2]Hoja1!V59</f>
        <v xml:space="preserve"> 2/12/2024</v>
      </c>
      <c r="H65" s="77" t="str">
        <f>[2]Hoja1!W59</f>
        <v xml:space="preserve"> 2/06/2025</v>
      </c>
      <c r="I65" s="79">
        <f>[2]Hoja1!G59</f>
        <v>46000</v>
      </c>
      <c r="J65" s="80">
        <f>[2]Hoja1!H59</f>
        <v>1289.46</v>
      </c>
      <c r="K65" s="80">
        <f>[2]Hoja1!I59</f>
        <v>1320.2</v>
      </c>
      <c r="L65" s="79">
        <f>[2]Hoja1!J59</f>
        <v>1398.4</v>
      </c>
      <c r="M65" s="80">
        <f>[2]Hoja1!K59</f>
        <v>0</v>
      </c>
      <c r="N65" s="80">
        <f>[2]Hoja1!L59</f>
        <v>0</v>
      </c>
      <c r="O65" s="80">
        <f>[2]Hoja1!M59</f>
        <v>0</v>
      </c>
      <c r="P65" s="80">
        <f>[2]Hoja1!P59</f>
        <v>0</v>
      </c>
      <c r="Q65" s="81">
        <v>0</v>
      </c>
      <c r="R65" s="82">
        <f>[2]Hoja1!S59</f>
        <v>4008.06</v>
      </c>
      <c r="S65" s="83">
        <f>[2]Hoja1!T59</f>
        <v>41991.94</v>
      </c>
    </row>
    <row r="66" spans="1:19" ht="17.25" customHeight="1">
      <c r="A66" s="76">
        <v>59</v>
      </c>
      <c r="B66" s="77" t="str">
        <f>[2]Hoja1!C60</f>
        <v xml:space="preserve">7.1-DPTO. DE FORMULACION Y EVAL. DE P.P.P                                       </v>
      </c>
      <c r="C66" s="16" t="str">
        <f>[2]Hoja1!A60</f>
        <v>YENNY VIRGINIA HERNANDEZ SUAREZ</v>
      </c>
      <c r="D66" s="77" t="str">
        <f>[2]Hoja1!D60</f>
        <v xml:space="preserve">ANALISTA PRES. PARTICIPATIVO            </v>
      </c>
      <c r="E66" s="78" t="s">
        <v>1943</v>
      </c>
      <c r="F66" s="77" t="str">
        <f>[2]Hoja1!U60</f>
        <v xml:space="preserve">Femenino  </v>
      </c>
      <c r="G66" s="77" t="str">
        <f>[2]Hoja1!V60</f>
        <v>15/11/2024</v>
      </c>
      <c r="H66" s="77" t="str">
        <f>[2]Hoja1!W60</f>
        <v>15/05/2025</v>
      </c>
      <c r="I66" s="79">
        <f>[2]Hoja1!G60</f>
        <v>50000</v>
      </c>
      <c r="J66" s="80">
        <f>[2]Hoja1!H60</f>
        <v>1854</v>
      </c>
      <c r="K66" s="80">
        <f>[2]Hoja1!I60</f>
        <v>1435</v>
      </c>
      <c r="L66" s="79">
        <f>[2]Hoja1!J60</f>
        <v>1520</v>
      </c>
      <c r="M66" s="80">
        <f>[2]Hoja1!K60</f>
        <v>0</v>
      </c>
      <c r="N66" s="80">
        <f>[2]Hoja1!L60</f>
        <v>0</v>
      </c>
      <c r="O66" s="80">
        <f>[2]Hoja1!M60</f>
        <v>13533.57</v>
      </c>
      <c r="P66" s="80">
        <f>[2]Hoja1!P60</f>
        <v>0</v>
      </c>
      <c r="Q66" s="81">
        <v>3309.9</v>
      </c>
      <c r="R66" s="82">
        <f>[2]Hoja1!S60</f>
        <v>21652.47</v>
      </c>
      <c r="S66" s="83">
        <f>[2]Hoja1!T60</f>
        <v>28347.53</v>
      </c>
    </row>
    <row r="67" spans="1:19" ht="17.25" customHeight="1">
      <c r="A67" s="76">
        <v>60</v>
      </c>
      <c r="B67" s="77" t="str">
        <f>[2]Hoja1!C61</f>
        <v xml:space="preserve">7.2-DPTO DE DES.  INST.  Y CALIDAD EN LA GEST.                                  </v>
      </c>
      <c r="C67" s="16" t="str">
        <f>[2]Hoja1!A61</f>
        <v>LIDIA MADELIN RIVERA PEÑA</v>
      </c>
      <c r="D67" s="77" t="str">
        <f>[2]Hoja1!D61</f>
        <v xml:space="preserve">COORDINADOR(A)                          </v>
      </c>
      <c r="E67" s="78" t="s">
        <v>1943</v>
      </c>
      <c r="F67" s="77" t="str">
        <f>[2]Hoja1!U61</f>
        <v xml:space="preserve">Femenino  </v>
      </c>
      <c r="G67" s="77" t="str">
        <f>[2]Hoja1!V61</f>
        <v xml:space="preserve"> 2/12/2024</v>
      </c>
      <c r="H67" s="77" t="str">
        <f>[2]Hoja1!W61</f>
        <v xml:space="preserve"> 2/06/2025</v>
      </c>
      <c r="I67" s="79">
        <f>[2]Hoja1!G61</f>
        <v>100000</v>
      </c>
      <c r="J67" s="80">
        <f>[2]Hoja1!H61</f>
        <v>12105.44</v>
      </c>
      <c r="K67" s="80">
        <f>[2]Hoja1!I61</f>
        <v>2870</v>
      </c>
      <c r="L67" s="79">
        <f>[2]Hoja1!J61</f>
        <v>3040</v>
      </c>
      <c r="M67" s="80">
        <f>[2]Hoja1!K61</f>
        <v>0</v>
      </c>
      <c r="N67" s="80">
        <f>[2]Hoja1!L61</f>
        <v>0</v>
      </c>
      <c r="O67" s="80">
        <f>[2]Hoja1!M61</f>
        <v>0</v>
      </c>
      <c r="P67" s="80">
        <f>[2]Hoja1!P61</f>
        <v>0</v>
      </c>
      <c r="Q67" s="81">
        <v>0</v>
      </c>
      <c r="R67" s="82">
        <f>[2]Hoja1!S61</f>
        <v>18015.439999999999</v>
      </c>
      <c r="S67" s="83">
        <f>[2]Hoja1!T61</f>
        <v>81984.56</v>
      </c>
    </row>
    <row r="68" spans="1:19" ht="17.25" customHeight="1">
      <c r="A68" s="76">
        <v>61</v>
      </c>
      <c r="B68" s="77" t="str">
        <f>[2]Hoja1!C62</f>
        <v xml:space="preserve">7.3-DPTO DE COOPERACION INT.                                                    </v>
      </c>
      <c r="C68" s="16" t="str">
        <f>[2]Hoja1!A62</f>
        <v>ANDRES GARIBALDI LOPEZ GOMEZ</v>
      </c>
      <c r="D68" s="77" t="str">
        <f>[2]Hoja1!D62</f>
        <v xml:space="preserve">ENCARGADO(A) DPTO. COOP. INTERNACIONAL  </v>
      </c>
      <c r="E68" s="78" t="s">
        <v>1943</v>
      </c>
      <c r="F68" s="77" t="str">
        <f>[2]Hoja1!U62</f>
        <v xml:space="preserve">Masculino </v>
      </c>
      <c r="G68" s="77" t="str">
        <f>[2]Hoja1!V62</f>
        <v xml:space="preserve"> 1/08/2024</v>
      </c>
      <c r="H68" s="77" t="str">
        <f>[2]Hoja1!W62</f>
        <v xml:space="preserve"> 1/02/2025</v>
      </c>
      <c r="I68" s="79">
        <f>[2]Hoja1!G62</f>
        <v>80000</v>
      </c>
      <c r="J68" s="80">
        <f>[2]Hoja1!H62</f>
        <v>7400.94</v>
      </c>
      <c r="K68" s="80">
        <f>[2]Hoja1!I62</f>
        <v>2296</v>
      </c>
      <c r="L68" s="79">
        <f>[2]Hoja1!J62</f>
        <v>2432</v>
      </c>
      <c r="M68" s="80">
        <f>[2]Hoja1!K62</f>
        <v>0</v>
      </c>
      <c r="N68" s="80">
        <f>[2]Hoja1!L62</f>
        <v>0</v>
      </c>
      <c r="O68" s="80">
        <f>[2]Hoja1!M62</f>
        <v>0</v>
      </c>
      <c r="P68" s="80">
        <f>[2]Hoja1!P62</f>
        <v>0</v>
      </c>
      <c r="Q68" s="81">
        <v>0</v>
      </c>
      <c r="R68" s="82">
        <f>[2]Hoja1!S62</f>
        <v>12128.94</v>
      </c>
      <c r="S68" s="83">
        <f>[2]Hoja1!T62</f>
        <v>67871.06</v>
      </c>
    </row>
    <row r="69" spans="1:19" ht="17.25" customHeight="1">
      <c r="A69" s="76">
        <v>62</v>
      </c>
      <c r="B69" s="77" t="str">
        <f>[2]Hoja1!C63</f>
        <v xml:space="preserve">7.3-DPTO DE COOPERACION INT.                                                    </v>
      </c>
      <c r="C69" s="16" t="str">
        <f>[2]Hoja1!A63</f>
        <v>BRENDA MACIEL BURGOS HERNANDEZ</v>
      </c>
      <c r="D69" s="77" t="str">
        <f>[2]Hoja1!D63</f>
        <v xml:space="preserve">ANALISTA DE PROYECTOS                   </v>
      </c>
      <c r="E69" s="78" t="s">
        <v>1943</v>
      </c>
      <c r="F69" s="77" t="str">
        <f>[2]Hoja1!U63</f>
        <v xml:space="preserve">Femenino  </v>
      </c>
      <c r="G69" s="77" t="str">
        <f>[2]Hoja1!V63</f>
        <v xml:space="preserve"> 1/08/2024</v>
      </c>
      <c r="H69" s="77" t="str">
        <f>[2]Hoja1!W63</f>
        <v xml:space="preserve"> 1/02/2025</v>
      </c>
      <c r="I69" s="79">
        <f>[2]Hoja1!G63</f>
        <v>62000</v>
      </c>
      <c r="J69" s="80">
        <f>[2]Hoja1!H63</f>
        <v>3863.01</v>
      </c>
      <c r="K69" s="80">
        <f>[2]Hoja1!I63</f>
        <v>1779.4</v>
      </c>
      <c r="L69" s="79">
        <f>[2]Hoja1!J63</f>
        <v>1884.8</v>
      </c>
      <c r="M69" s="80">
        <f>[2]Hoja1!K63</f>
        <v>0</v>
      </c>
      <c r="N69" s="80">
        <f>[2]Hoja1!L63</f>
        <v>0</v>
      </c>
      <c r="O69" s="80">
        <f>[2]Hoja1!M63</f>
        <v>0</v>
      </c>
      <c r="P69" s="80">
        <f>[2]Hoja1!P63</f>
        <v>0</v>
      </c>
      <c r="Q69" s="81">
        <v>0</v>
      </c>
      <c r="R69" s="82">
        <f>[2]Hoja1!S63</f>
        <v>7527.21</v>
      </c>
      <c r="S69" s="83">
        <f>[2]Hoja1!T63</f>
        <v>54472.79</v>
      </c>
    </row>
    <row r="70" spans="1:19" ht="17.25" customHeight="1">
      <c r="A70" s="76">
        <v>63</v>
      </c>
      <c r="B70" s="77" t="str">
        <f>[2]Hoja1!C64</f>
        <v xml:space="preserve">7.3-DPTO DE COOPERACION INT.                                                    </v>
      </c>
      <c r="C70" s="16" t="str">
        <f>[2]Hoja1!A64</f>
        <v>DERICK MANUEL MATEO LINAREZ</v>
      </c>
      <c r="D70" s="77" t="str">
        <f>[2]Hoja1!D64</f>
        <v xml:space="preserve">TECNICO DE COOP. INTERNACIONAL          </v>
      </c>
      <c r="E70" s="78" t="s">
        <v>1943</v>
      </c>
      <c r="F70" s="77" t="str">
        <f>[2]Hoja1!U64</f>
        <v xml:space="preserve">Masculino </v>
      </c>
      <c r="G70" s="77" t="str">
        <f>[2]Hoja1!V64</f>
        <v xml:space="preserve"> 1/10/2024</v>
      </c>
      <c r="H70" s="77" t="str">
        <f>[2]Hoja1!W64</f>
        <v xml:space="preserve"> 1/04/2025</v>
      </c>
      <c r="I70" s="79">
        <f>[2]Hoja1!G64</f>
        <v>36000</v>
      </c>
      <c r="J70" s="80">
        <f>[2]Hoja1!H64</f>
        <v>0</v>
      </c>
      <c r="K70" s="80">
        <f>[2]Hoja1!I64</f>
        <v>1033.2</v>
      </c>
      <c r="L70" s="79">
        <f>[2]Hoja1!J64</f>
        <v>1094.4000000000001</v>
      </c>
      <c r="M70" s="80">
        <f>[2]Hoja1!K64</f>
        <v>0</v>
      </c>
      <c r="N70" s="80">
        <f>[2]Hoja1!L64</f>
        <v>0</v>
      </c>
      <c r="O70" s="80">
        <f>[2]Hoja1!M64</f>
        <v>4000</v>
      </c>
      <c r="P70" s="80">
        <f>[2]Hoja1!P64</f>
        <v>0</v>
      </c>
      <c r="Q70" s="81">
        <v>0</v>
      </c>
      <c r="R70" s="82">
        <f>[2]Hoja1!S64</f>
        <v>6127.6</v>
      </c>
      <c r="S70" s="83">
        <f>[2]Hoja1!T64</f>
        <v>29872.400000000001</v>
      </c>
    </row>
    <row r="71" spans="1:19" ht="17.25" customHeight="1">
      <c r="A71" s="76">
        <v>64</v>
      </c>
      <c r="B71" s="77" t="str">
        <f>[2]Hoja1!C65</f>
        <v xml:space="preserve">9-SECCION CONTROL ADM. Y FINANCIERO                                             </v>
      </c>
      <c r="C71" s="16" t="str">
        <f>[2]Hoja1!A65</f>
        <v>MERIDANIA MARTINEZ BAEZ</v>
      </c>
      <c r="D71" s="77" t="str">
        <f>[2]Hoja1!D65</f>
        <v xml:space="preserve">ANALISTA FINANCIERO(A)                  </v>
      </c>
      <c r="E71" s="78" t="s">
        <v>1943</v>
      </c>
      <c r="F71" s="77" t="str">
        <f>[2]Hoja1!U65</f>
        <v xml:space="preserve">Femenino  </v>
      </c>
      <c r="G71" s="77" t="str">
        <f>[2]Hoja1!V65</f>
        <v xml:space="preserve"> 1/08/2024</v>
      </c>
      <c r="H71" s="77" t="str">
        <f>[2]Hoja1!W65</f>
        <v xml:space="preserve"> 1/02/2025</v>
      </c>
      <c r="I71" s="79">
        <f>[2]Hoja1!G65</f>
        <v>50000</v>
      </c>
      <c r="J71" s="80">
        <f>[2]Hoja1!H65</f>
        <v>1854</v>
      </c>
      <c r="K71" s="80">
        <f>[2]Hoja1!I65</f>
        <v>1435</v>
      </c>
      <c r="L71" s="79">
        <f>[2]Hoja1!J65</f>
        <v>1520</v>
      </c>
      <c r="M71" s="80">
        <f>[2]Hoja1!K65</f>
        <v>0</v>
      </c>
      <c r="N71" s="80">
        <f>[2]Hoja1!L65</f>
        <v>0</v>
      </c>
      <c r="O71" s="80">
        <f>[2]Hoja1!M65</f>
        <v>0</v>
      </c>
      <c r="P71" s="80">
        <f>[2]Hoja1!P65</f>
        <v>0</v>
      </c>
      <c r="Q71" s="81">
        <v>0</v>
      </c>
      <c r="R71" s="82">
        <f>[2]Hoja1!S65</f>
        <v>4809</v>
      </c>
      <c r="S71" s="83">
        <f>[2]Hoja1!T65</f>
        <v>45191</v>
      </c>
    </row>
    <row r="72" spans="1:19" ht="17.25" customHeight="1">
      <c r="A72" s="76">
        <v>65</v>
      </c>
      <c r="B72" s="77" t="str">
        <f>[2]Hoja1!C66</f>
        <v xml:space="preserve">10-SUB-SEC. DE GEST. Y ASIST. TEC. MNCPL                                        </v>
      </c>
      <c r="C72" s="16" t="str">
        <f>[2]Hoja1!A66</f>
        <v>MAGNOLIA MARIBEL RAMIREZ MARTINEZ</v>
      </c>
      <c r="D72" s="77" t="str">
        <f>[2]Hoja1!D66</f>
        <v xml:space="preserve">ENLACE PROVINCIAL                       </v>
      </c>
      <c r="E72" s="78" t="s">
        <v>1943</v>
      </c>
      <c r="F72" s="77" t="str">
        <f>[2]Hoja1!U66</f>
        <v xml:space="preserve">Femenino  </v>
      </c>
      <c r="G72" s="77" t="str">
        <f>[2]Hoja1!V66</f>
        <v xml:space="preserve"> 1/11/2024</v>
      </c>
      <c r="H72" s="77" t="str">
        <f>[2]Hoja1!W66</f>
        <v xml:space="preserve"> 1/05/2024</v>
      </c>
      <c r="I72" s="79">
        <f>[2]Hoja1!G66</f>
        <v>40000</v>
      </c>
      <c r="J72" s="80">
        <f>[2]Hoja1!H66</f>
        <v>442.65</v>
      </c>
      <c r="K72" s="80">
        <f>[2]Hoja1!I66</f>
        <v>1148</v>
      </c>
      <c r="L72" s="79">
        <f>[2]Hoja1!J66</f>
        <v>1216</v>
      </c>
      <c r="M72" s="80">
        <f>[2]Hoja1!K66</f>
        <v>0</v>
      </c>
      <c r="N72" s="80">
        <f>[2]Hoja1!L66</f>
        <v>0</v>
      </c>
      <c r="O72" s="80">
        <f>[2]Hoja1!M66</f>
        <v>0</v>
      </c>
      <c r="P72" s="80">
        <f>[2]Hoja1!P66</f>
        <v>0</v>
      </c>
      <c r="Q72" s="81">
        <v>0</v>
      </c>
      <c r="R72" s="82">
        <f>[2]Hoja1!S66</f>
        <v>2806.65</v>
      </c>
      <c r="S72" s="83">
        <f>[2]Hoja1!T66</f>
        <v>37193.35</v>
      </c>
    </row>
    <row r="73" spans="1:19" ht="17.25" customHeight="1">
      <c r="A73" s="76">
        <v>66</v>
      </c>
      <c r="B73" s="77" t="str">
        <f>[2]Hoja1!C67</f>
        <v xml:space="preserve">10.1-OBSERVATORIO MUNICIPAL                                                     </v>
      </c>
      <c r="C73" s="16" t="str">
        <f>[2]Hoja1!A67</f>
        <v>JACINTO PEREZ BARRUOS</v>
      </c>
      <c r="D73" s="77" t="str">
        <f>[2]Hoja1!D67</f>
        <v xml:space="preserve">ANALISTA DE SISTEMAS INFORMATICO        </v>
      </c>
      <c r="E73" s="78" t="s">
        <v>1943</v>
      </c>
      <c r="F73" s="77" t="str">
        <f>[2]Hoja1!U67</f>
        <v xml:space="preserve">Masculino </v>
      </c>
      <c r="G73" s="77" t="str">
        <f>[2]Hoja1!V67</f>
        <v xml:space="preserve"> 2/11/2024</v>
      </c>
      <c r="H73" s="77" t="str">
        <f>[2]Hoja1!W67</f>
        <v xml:space="preserve"> 2/05/2025</v>
      </c>
      <c r="I73" s="79">
        <f>[2]Hoja1!G67</f>
        <v>50000</v>
      </c>
      <c r="J73" s="80">
        <f>[2]Hoja1!H67</f>
        <v>1854</v>
      </c>
      <c r="K73" s="80">
        <f>[2]Hoja1!I67</f>
        <v>1435</v>
      </c>
      <c r="L73" s="79">
        <f>[2]Hoja1!J67</f>
        <v>1520</v>
      </c>
      <c r="M73" s="80">
        <f>[2]Hoja1!K67</f>
        <v>0</v>
      </c>
      <c r="N73" s="80">
        <f>[2]Hoja1!L67</f>
        <v>0</v>
      </c>
      <c r="O73" s="80">
        <f>[2]Hoja1!M67</f>
        <v>1000</v>
      </c>
      <c r="P73" s="80">
        <f>[2]Hoja1!P67</f>
        <v>0</v>
      </c>
      <c r="Q73" s="81">
        <v>200</v>
      </c>
      <c r="R73" s="82">
        <f>[2]Hoja1!S67</f>
        <v>6009</v>
      </c>
      <c r="S73" s="83">
        <f>[2]Hoja1!T67</f>
        <v>43991</v>
      </c>
    </row>
    <row r="74" spans="1:19" ht="17.25" customHeight="1">
      <c r="A74" s="76">
        <v>67</v>
      </c>
      <c r="B74" s="77" t="str">
        <f>[2]Hoja1!C68</f>
        <v xml:space="preserve">10.2-DPTO. DE ENLACE CON LOS AYTOS                                              </v>
      </c>
      <c r="C74" s="16" t="str">
        <f>[2]Hoja1!A68</f>
        <v>ANA IRIS DIAZ CARRERA</v>
      </c>
      <c r="D74" s="77" t="str">
        <f>[2]Hoja1!D68</f>
        <v xml:space="preserve">ANALISTA GESTION TECNICA MNCPL          </v>
      </c>
      <c r="E74" s="78" t="s">
        <v>1943</v>
      </c>
      <c r="F74" s="77" t="str">
        <f>[2]Hoja1!U68</f>
        <v xml:space="preserve">Femenino  </v>
      </c>
      <c r="G74" s="77" t="str">
        <f>[2]Hoja1!V68</f>
        <v xml:space="preserve"> 1/08/2024</v>
      </c>
      <c r="H74" s="77" t="str">
        <f>[2]Hoja1!W68</f>
        <v xml:space="preserve"> 1/02/2025</v>
      </c>
      <c r="I74" s="79">
        <f>[2]Hoja1!G68</f>
        <v>75000</v>
      </c>
      <c r="J74" s="80">
        <f>[2]Hoja1!H68</f>
        <v>6309.35</v>
      </c>
      <c r="K74" s="80">
        <f>[2]Hoja1!I68</f>
        <v>2152.5</v>
      </c>
      <c r="L74" s="79">
        <f>[2]Hoja1!J68</f>
        <v>2280</v>
      </c>
      <c r="M74" s="80">
        <f>[2]Hoja1!K68</f>
        <v>0</v>
      </c>
      <c r="N74" s="80">
        <f>[2]Hoja1!L68</f>
        <v>0</v>
      </c>
      <c r="O74" s="80">
        <f>[2]Hoja1!M68</f>
        <v>3500</v>
      </c>
      <c r="P74" s="80">
        <f>[2]Hoja1!P68</f>
        <v>0</v>
      </c>
      <c r="Q74" s="81">
        <v>100</v>
      </c>
      <c r="R74" s="82">
        <f>[2]Hoja1!S68</f>
        <v>14341.85</v>
      </c>
      <c r="S74" s="83">
        <f>[2]Hoja1!T68</f>
        <v>60658.15</v>
      </c>
    </row>
    <row r="75" spans="1:19" ht="17.25" customHeight="1">
      <c r="A75" s="76">
        <v>68</v>
      </c>
      <c r="B75" s="77" t="str">
        <f>[2]Hoja1!C69</f>
        <v xml:space="preserve">10.2-DPTO. DE ENLACE CON LOS AYTOS                                              </v>
      </c>
      <c r="C75" s="16" t="str">
        <f>[2]Hoja1!A69</f>
        <v>FELIX MARIA MATEO DIAZ</v>
      </c>
      <c r="D75" s="77" t="str">
        <f>[2]Hoja1!D69</f>
        <v xml:space="preserve">ENLACE PROV.-SAN JOSE DE OCOA           </v>
      </c>
      <c r="E75" s="78" t="s">
        <v>1943</v>
      </c>
      <c r="F75" s="77" t="str">
        <f>[2]Hoja1!U69</f>
        <v xml:space="preserve">Masculino </v>
      </c>
      <c r="G75" s="84" t="str">
        <f>[2]Hoja1!V69</f>
        <v xml:space="preserve"> 2/11/2024</v>
      </c>
      <c r="H75" s="84" t="str">
        <f>[2]Hoja1!W69</f>
        <v xml:space="preserve"> 2/05/2025</v>
      </c>
      <c r="I75" s="79">
        <f>[2]Hoja1!G69</f>
        <v>40000</v>
      </c>
      <c r="J75" s="80">
        <f>[2]Hoja1!H69</f>
        <v>442.65</v>
      </c>
      <c r="K75" s="80">
        <f>[2]Hoja1!I69</f>
        <v>1148</v>
      </c>
      <c r="L75" s="79">
        <f>[2]Hoja1!J69</f>
        <v>1216</v>
      </c>
      <c r="M75" s="80">
        <f>[2]Hoja1!K69</f>
        <v>0</v>
      </c>
      <c r="N75" s="80">
        <f>[2]Hoja1!L69</f>
        <v>0</v>
      </c>
      <c r="O75" s="80">
        <f>[2]Hoja1!M69</f>
        <v>0</v>
      </c>
      <c r="P75" s="80">
        <f>[2]Hoja1!P69</f>
        <v>0</v>
      </c>
      <c r="Q75" s="81">
        <v>0</v>
      </c>
      <c r="R75" s="82">
        <f>[2]Hoja1!S69</f>
        <v>2806.65</v>
      </c>
      <c r="S75" s="83">
        <f>[2]Hoja1!T69</f>
        <v>37193.35</v>
      </c>
    </row>
    <row r="76" spans="1:19" ht="17.25" customHeight="1">
      <c r="A76" s="76">
        <v>69</v>
      </c>
      <c r="B76" s="77" t="str">
        <f>[2]Hoja1!C70</f>
        <v xml:space="preserve">10.2-DPTO. DE ENLACE CON LOS AYTOS                                              </v>
      </c>
      <c r="C76" s="16" t="str">
        <f>[2]Hoja1!A70</f>
        <v>JOSE LUIS FERNANDEZ MARTINEZ</v>
      </c>
      <c r="D76" s="77" t="str">
        <f>[2]Hoja1!D70</f>
        <v xml:space="preserve">ENLACE PROV.-SANTIAGO                   </v>
      </c>
      <c r="E76" s="78" t="s">
        <v>1943</v>
      </c>
      <c r="F76" s="77" t="str">
        <f>[2]Hoja1!U70</f>
        <v xml:space="preserve">Masculino </v>
      </c>
      <c r="G76" s="77" t="str">
        <f>[2]Hoja1!V70</f>
        <v xml:space="preserve"> 1/09/2024</v>
      </c>
      <c r="H76" s="77" t="str">
        <f>[2]Hoja1!W70</f>
        <v xml:space="preserve"> 1/03/2025</v>
      </c>
      <c r="I76" s="79">
        <f>[2]Hoja1!G70</f>
        <v>40000</v>
      </c>
      <c r="J76" s="80">
        <f>[2]Hoja1!H70</f>
        <v>442.65</v>
      </c>
      <c r="K76" s="80">
        <f>[2]Hoja1!I70</f>
        <v>1148</v>
      </c>
      <c r="L76" s="79">
        <f>[2]Hoja1!J70</f>
        <v>1216</v>
      </c>
      <c r="M76" s="80">
        <f>[2]Hoja1!K70</f>
        <v>0</v>
      </c>
      <c r="N76" s="80">
        <f>[2]Hoja1!L70</f>
        <v>0</v>
      </c>
      <c r="O76" s="80">
        <f>[2]Hoja1!M70</f>
        <v>0</v>
      </c>
      <c r="P76" s="80">
        <f>[2]Hoja1!P70</f>
        <v>0</v>
      </c>
      <c r="Q76" s="81">
        <v>0</v>
      </c>
      <c r="R76" s="82">
        <f>[2]Hoja1!S70</f>
        <v>2806.65</v>
      </c>
      <c r="S76" s="83">
        <f>[2]Hoja1!T70</f>
        <v>37193.35</v>
      </c>
    </row>
    <row r="77" spans="1:19" ht="17.25" customHeight="1">
      <c r="A77" s="76">
        <v>70</v>
      </c>
      <c r="B77" s="77" t="str">
        <f>[2]Hoja1!C71</f>
        <v xml:space="preserve">10.2-DPTO. DE ENLACE CON LOS AYTOS                                              </v>
      </c>
      <c r="C77" s="16" t="str">
        <f>[2]Hoja1!A71</f>
        <v>JOSE RAMON ESTEVEZ BENZAN</v>
      </c>
      <c r="D77" s="77" t="str">
        <f>[2]Hoja1!D71</f>
        <v xml:space="preserve">ENLACE REGIONAL                         </v>
      </c>
      <c r="E77" s="78" t="s">
        <v>1943</v>
      </c>
      <c r="F77" s="77" t="str">
        <f>[2]Hoja1!U71</f>
        <v xml:space="preserve">Masculino </v>
      </c>
      <c r="G77" s="77" t="str">
        <f>[2]Hoja1!V71</f>
        <v xml:space="preserve"> 2/12/2024</v>
      </c>
      <c r="H77" s="77" t="str">
        <f>[2]Hoja1!W71</f>
        <v xml:space="preserve"> 2/06/2025</v>
      </c>
      <c r="I77" s="79">
        <f>[2]Hoja1!G71</f>
        <v>50000</v>
      </c>
      <c r="J77" s="80">
        <f>[2]Hoja1!H71</f>
        <v>1854</v>
      </c>
      <c r="K77" s="80">
        <f>[2]Hoja1!I71</f>
        <v>1435</v>
      </c>
      <c r="L77" s="79">
        <f>[2]Hoja1!J71</f>
        <v>1520</v>
      </c>
      <c r="M77" s="80">
        <f>[2]Hoja1!K71</f>
        <v>0</v>
      </c>
      <c r="N77" s="80">
        <f>[2]Hoja1!L71</f>
        <v>0</v>
      </c>
      <c r="O77" s="80">
        <f>[2]Hoja1!M71</f>
        <v>0</v>
      </c>
      <c r="P77" s="80">
        <f>[2]Hoja1!P71</f>
        <v>0</v>
      </c>
      <c r="Q77" s="81">
        <v>0</v>
      </c>
      <c r="R77" s="82">
        <f>[2]Hoja1!S71</f>
        <v>4809</v>
      </c>
      <c r="S77" s="83">
        <f>[2]Hoja1!T71</f>
        <v>45191</v>
      </c>
    </row>
    <row r="78" spans="1:19" ht="17.25" customHeight="1">
      <c r="A78" s="76">
        <v>71</v>
      </c>
      <c r="B78" s="77" t="str">
        <f>[2]Hoja1!C72</f>
        <v xml:space="preserve">10.2-DPTO. DE ENLACE CON LOS AYTOS                                              </v>
      </c>
      <c r="C78" s="16" t="str">
        <f>[2]Hoja1!A72</f>
        <v>MANUEL ENRIQUE POOL GUZMAN</v>
      </c>
      <c r="D78" s="77" t="str">
        <f>[2]Hoja1!D72</f>
        <v xml:space="preserve">ENLACE PROV.-LA VEGA                    </v>
      </c>
      <c r="E78" s="78" t="s">
        <v>1943</v>
      </c>
      <c r="F78" s="77" t="str">
        <f>[2]Hoja1!U72</f>
        <v xml:space="preserve">Masculino </v>
      </c>
      <c r="G78" s="77" t="str">
        <f>[2]Hoja1!V72</f>
        <v xml:space="preserve"> 2/11/2024</v>
      </c>
      <c r="H78" s="77" t="str">
        <f>[2]Hoja1!W72</f>
        <v xml:space="preserve"> 2/05/2025</v>
      </c>
      <c r="I78" s="79">
        <f>[2]Hoja1!G72</f>
        <v>40000</v>
      </c>
      <c r="J78" s="80">
        <f>[2]Hoja1!H72</f>
        <v>442.65</v>
      </c>
      <c r="K78" s="80">
        <f>[2]Hoja1!I72</f>
        <v>1148</v>
      </c>
      <c r="L78" s="79">
        <f>[2]Hoja1!J72</f>
        <v>1216</v>
      </c>
      <c r="M78" s="80">
        <f>[2]Hoja1!K72</f>
        <v>0</v>
      </c>
      <c r="N78" s="80">
        <f>[2]Hoja1!L72</f>
        <v>0</v>
      </c>
      <c r="O78" s="80">
        <f>[2]Hoja1!M72</f>
        <v>0</v>
      </c>
      <c r="P78" s="80">
        <f>[2]Hoja1!P72</f>
        <v>0</v>
      </c>
      <c r="Q78" s="81">
        <v>0</v>
      </c>
      <c r="R78" s="82">
        <f>[2]Hoja1!S72</f>
        <v>2806.65</v>
      </c>
      <c r="S78" s="83">
        <f>[2]Hoja1!T72</f>
        <v>37193.35</v>
      </c>
    </row>
    <row r="79" spans="1:19" ht="17.25" customHeight="1">
      <c r="A79" s="76">
        <v>72</v>
      </c>
      <c r="B79" s="77" t="str">
        <f>[2]Hoja1!C73</f>
        <v xml:space="preserve">10.2-DPTO. DE ENLACE CON LOS AYTOS                                              </v>
      </c>
      <c r="C79" s="16" t="str">
        <f>[2]Hoja1!A73</f>
        <v>RICHARD VASQUEZ SORIANO</v>
      </c>
      <c r="D79" s="77" t="str">
        <f>[2]Hoja1!D73</f>
        <v xml:space="preserve">ANALISTA GESTION TECNICA MNCPL          </v>
      </c>
      <c r="E79" s="78" t="s">
        <v>1943</v>
      </c>
      <c r="F79" s="77" t="str">
        <f>[2]Hoja1!U73</f>
        <v xml:space="preserve">Masculino </v>
      </c>
      <c r="G79" s="85" t="str">
        <f>[2]Hoja1!V73</f>
        <v xml:space="preserve"> 1/09/2024</v>
      </c>
      <c r="H79" s="85" t="str">
        <f>[2]Hoja1!W73</f>
        <v xml:space="preserve"> 1/03/2025</v>
      </c>
      <c r="I79" s="79">
        <f>[2]Hoja1!G73</f>
        <v>50000</v>
      </c>
      <c r="J79" s="80">
        <f>[2]Hoja1!H73</f>
        <v>1854</v>
      </c>
      <c r="K79" s="80">
        <f>[2]Hoja1!I73</f>
        <v>1435</v>
      </c>
      <c r="L79" s="79">
        <f>[2]Hoja1!J73</f>
        <v>1520</v>
      </c>
      <c r="M79" s="80">
        <f>[2]Hoja1!K73</f>
        <v>0</v>
      </c>
      <c r="N79" s="80">
        <f>[2]Hoja1!L73</f>
        <v>0</v>
      </c>
      <c r="O79" s="80">
        <f>[2]Hoja1!M73</f>
        <v>0</v>
      </c>
      <c r="P79" s="80">
        <f>[2]Hoja1!P73</f>
        <v>0</v>
      </c>
      <c r="Q79" s="81">
        <v>0</v>
      </c>
      <c r="R79" s="82">
        <f>[2]Hoja1!S73</f>
        <v>4809</v>
      </c>
      <c r="S79" s="83">
        <f>[2]Hoja1!T73</f>
        <v>45191</v>
      </c>
    </row>
    <row r="80" spans="1:19" ht="17.25" customHeight="1">
      <c r="A80" s="76">
        <v>73</v>
      </c>
      <c r="B80" s="77" t="str">
        <f>[2]Hoja1!C74</f>
        <v xml:space="preserve">10.4-DPTO. DE PROG. ESP. PARA LOS GOB. LOC.                                     </v>
      </c>
      <c r="C80" s="16" t="str">
        <f>[2]Hoja1!A74</f>
        <v>JOVANNA LETICIA MATOS FABIAN</v>
      </c>
      <c r="D80" s="77" t="str">
        <f>[2]Hoja1!D74</f>
        <v xml:space="preserve">INSPECTOR(A) DE OBRAS                   </v>
      </c>
      <c r="E80" s="78" t="s">
        <v>1943</v>
      </c>
      <c r="F80" s="77" t="str">
        <f>[2]Hoja1!U74</f>
        <v xml:space="preserve">Femenino  </v>
      </c>
      <c r="G80" s="85" t="str">
        <f>[2]Hoja1!V74</f>
        <v xml:space="preserve"> 3/02/2025</v>
      </c>
      <c r="H80" s="85" t="str">
        <f>[2]Hoja1!W74</f>
        <v xml:space="preserve"> 3/08/2025</v>
      </c>
      <c r="I80" s="79">
        <f>[2]Hoja1!G74</f>
        <v>75000</v>
      </c>
      <c r="J80" s="80">
        <f>[2]Hoja1!H74</f>
        <v>6309.35</v>
      </c>
      <c r="K80" s="80">
        <f>[2]Hoja1!I74</f>
        <v>2152.5</v>
      </c>
      <c r="L80" s="79">
        <f>[2]Hoja1!J74</f>
        <v>2280</v>
      </c>
      <c r="M80" s="80">
        <f>[2]Hoja1!K74</f>
        <v>0</v>
      </c>
      <c r="N80" s="80">
        <f>[2]Hoja1!L74</f>
        <v>0</v>
      </c>
      <c r="O80" s="80">
        <f>[2]Hoja1!M74</f>
        <v>0</v>
      </c>
      <c r="P80" s="80">
        <f>[2]Hoja1!P74</f>
        <v>0</v>
      </c>
      <c r="Q80" s="81">
        <v>0</v>
      </c>
      <c r="R80" s="82">
        <f>[2]Hoja1!S74</f>
        <v>10741.85</v>
      </c>
      <c r="S80" s="83">
        <f>[2]Hoja1!T74</f>
        <v>64258.15</v>
      </c>
    </row>
    <row r="81" spans="1:19" ht="17.25" customHeight="1">
      <c r="A81" s="76">
        <v>74</v>
      </c>
      <c r="B81" s="77" t="str">
        <f>[2]Hoja1!C75</f>
        <v xml:space="preserve">11.1-SECCION ADM. DEL SERVICIO TIC                                              </v>
      </c>
      <c r="C81" s="16" t="str">
        <f>[2]Hoja1!A75</f>
        <v>FRANKLIN SMITH RODRIGUEZ ALCANTARA</v>
      </c>
      <c r="D81" s="77" t="str">
        <f>[2]Hoja1!D75</f>
        <v xml:space="preserve">ANALISTA DE SISTEMAS INFORMATICO        </v>
      </c>
      <c r="E81" s="78" t="s">
        <v>1943</v>
      </c>
      <c r="F81" s="77" t="str">
        <f>[2]Hoja1!U75</f>
        <v xml:space="preserve">Masculino </v>
      </c>
      <c r="G81" s="77" t="str">
        <f>[2]Hoja1!V75</f>
        <v xml:space="preserve"> 4/10/2024</v>
      </c>
      <c r="H81" s="77" t="str">
        <f>[2]Hoja1!W75</f>
        <v xml:space="preserve"> 4/04/2025</v>
      </c>
      <c r="I81" s="79">
        <f>[2]Hoja1!G75</f>
        <v>62000</v>
      </c>
      <c r="J81" s="80">
        <f>[2]Hoja1!H75</f>
        <v>3863.01</v>
      </c>
      <c r="K81" s="80">
        <f>[2]Hoja1!I75</f>
        <v>1779.4</v>
      </c>
      <c r="L81" s="79">
        <f>[2]Hoja1!J75</f>
        <v>1884.8</v>
      </c>
      <c r="M81" s="80">
        <f>[2]Hoja1!K75</f>
        <v>0</v>
      </c>
      <c r="N81" s="80">
        <f>[2]Hoja1!L75</f>
        <v>0</v>
      </c>
      <c r="O81" s="80">
        <f>[2]Hoja1!M75</f>
        <v>0</v>
      </c>
      <c r="P81" s="80">
        <f>[2]Hoja1!P75</f>
        <v>0</v>
      </c>
      <c r="Q81" s="81">
        <v>0</v>
      </c>
      <c r="R81" s="82">
        <f>[2]Hoja1!S75</f>
        <v>7527.21</v>
      </c>
      <c r="S81" s="83">
        <f>[2]Hoja1!T75</f>
        <v>54472.79</v>
      </c>
    </row>
    <row r="82" spans="1:19" ht="17.25" customHeight="1">
      <c r="A82" s="76">
        <v>75</v>
      </c>
      <c r="B82" s="77" t="str">
        <f>[2]Hoja1!C76</f>
        <v xml:space="preserve">11.2-SECCION OPERACIONES TIC                                                    </v>
      </c>
      <c r="C82" s="16" t="str">
        <f>[2]Hoja1!A76</f>
        <v>BRAIAN JOSE DE LA CRUZ CORPORAN</v>
      </c>
      <c r="D82" s="77" t="str">
        <f>[2]Hoja1!D76</f>
        <v xml:space="preserve">SOPORTE TECNICO INFORMATICO             </v>
      </c>
      <c r="E82" s="78" t="s">
        <v>1943</v>
      </c>
      <c r="F82" s="77" t="str">
        <f>[2]Hoja1!U76</f>
        <v xml:space="preserve">Masculino </v>
      </c>
      <c r="G82" s="77" t="str">
        <f>[2]Hoja1!V76</f>
        <v xml:space="preserve"> 2/12/2024</v>
      </c>
      <c r="H82" s="77" t="str">
        <f>[2]Hoja1!W76</f>
        <v xml:space="preserve"> 2/06/2025</v>
      </c>
      <c r="I82" s="79">
        <f>[2]Hoja1!G76</f>
        <v>45000</v>
      </c>
      <c r="J82" s="80">
        <f>[2]Hoja1!H76</f>
        <v>1148.33</v>
      </c>
      <c r="K82" s="80">
        <f>[2]Hoja1!I76</f>
        <v>1291.5</v>
      </c>
      <c r="L82" s="79">
        <f>[2]Hoja1!J76</f>
        <v>1368</v>
      </c>
      <c r="M82" s="80">
        <f>[2]Hoja1!K76</f>
        <v>0</v>
      </c>
      <c r="N82" s="80">
        <f>[2]Hoja1!L76</f>
        <v>0</v>
      </c>
      <c r="O82" s="80">
        <f>[2]Hoja1!M76</f>
        <v>0</v>
      </c>
      <c r="P82" s="80">
        <f>[2]Hoja1!P76</f>
        <v>0</v>
      </c>
      <c r="Q82" s="81">
        <v>0</v>
      </c>
      <c r="R82" s="82">
        <f>[2]Hoja1!S76</f>
        <v>3807.83</v>
      </c>
      <c r="S82" s="83">
        <f>[2]Hoja1!T76</f>
        <v>41192.17</v>
      </c>
    </row>
    <row r="83" spans="1:19" ht="17.25" customHeight="1">
      <c r="A83" s="76">
        <v>76</v>
      </c>
      <c r="B83" s="77" t="str">
        <f>[2]Hoja1!C77</f>
        <v xml:space="preserve">11.2-SECCION OPERACIONES TIC                                                    </v>
      </c>
      <c r="C83" s="16" t="str">
        <f>[2]Hoja1!A77</f>
        <v>JOEL DE JESUS ROSARIO PERDOMO</v>
      </c>
      <c r="D83" s="77" t="str">
        <f>[2]Hoja1!D77</f>
        <v xml:space="preserve">SOPORTE TECNICO INFORMATICO             </v>
      </c>
      <c r="E83" s="78" t="s">
        <v>1943</v>
      </c>
      <c r="F83" s="77" t="str">
        <f>[2]Hoja1!U77</f>
        <v xml:space="preserve">Masculino </v>
      </c>
      <c r="G83" s="77" t="str">
        <f>[2]Hoja1!V77</f>
        <v xml:space="preserve"> 2/11/2024</v>
      </c>
      <c r="H83" s="77" t="str">
        <f>[2]Hoja1!W77</f>
        <v xml:space="preserve"> 2/05/2025</v>
      </c>
      <c r="I83" s="79">
        <f>[2]Hoja1!G77</f>
        <v>40000</v>
      </c>
      <c r="J83" s="80">
        <f>[2]Hoja1!H77</f>
        <v>442.65</v>
      </c>
      <c r="K83" s="80">
        <f>[2]Hoja1!I77</f>
        <v>1148</v>
      </c>
      <c r="L83" s="79">
        <f>[2]Hoja1!J77</f>
        <v>1216</v>
      </c>
      <c r="M83" s="80">
        <f>[2]Hoja1!K77</f>
        <v>0</v>
      </c>
      <c r="N83" s="80">
        <f>[2]Hoja1!L77</f>
        <v>0</v>
      </c>
      <c r="O83" s="80">
        <f>[2]Hoja1!M77</f>
        <v>0</v>
      </c>
      <c r="P83" s="80">
        <f>[2]Hoja1!P77</f>
        <v>0</v>
      </c>
      <c r="Q83" s="81">
        <v>0</v>
      </c>
      <c r="R83" s="82">
        <f>[2]Hoja1!S77</f>
        <v>2806.65</v>
      </c>
      <c r="S83" s="83">
        <f>[2]Hoja1!T77</f>
        <v>37193.35</v>
      </c>
    </row>
    <row r="84" spans="1:19" ht="17.25" customHeight="1">
      <c r="A84" s="76">
        <v>77</v>
      </c>
      <c r="B84" s="77" t="str">
        <f>[2]Hoja1!C78</f>
        <v xml:space="preserve">11.2-SECCION OPERACIONES TIC                                                    </v>
      </c>
      <c r="C84" s="16" t="str">
        <f>[2]Hoja1!A78</f>
        <v>NESTOR ODILIO DIAZ FILPO</v>
      </c>
      <c r="D84" s="77" t="str">
        <f>[2]Hoja1!D78</f>
        <v xml:space="preserve">SOPORTE TECNICO INFORMATICO             </v>
      </c>
      <c r="E84" s="78" t="s">
        <v>1943</v>
      </c>
      <c r="F84" s="77" t="str">
        <f>[2]Hoja1!U78</f>
        <v xml:space="preserve">Masculino </v>
      </c>
      <c r="G84" s="77" t="str">
        <f>[2]Hoja1!V78</f>
        <v xml:space="preserve"> 2/11/2024</v>
      </c>
      <c r="H84" s="77" t="str">
        <f>[2]Hoja1!W78</f>
        <v xml:space="preserve"> 2/05/2025</v>
      </c>
      <c r="I84" s="79">
        <f>[2]Hoja1!G78</f>
        <v>40000</v>
      </c>
      <c r="J84" s="80">
        <f>[2]Hoja1!H78</f>
        <v>442.65</v>
      </c>
      <c r="K84" s="80">
        <f>[2]Hoja1!I78</f>
        <v>1148</v>
      </c>
      <c r="L84" s="79">
        <f>[2]Hoja1!J78</f>
        <v>1216</v>
      </c>
      <c r="M84" s="80">
        <f>[2]Hoja1!K78</f>
        <v>0</v>
      </c>
      <c r="N84" s="80">
        <f>[2]Hoja1!L78</f>
        <v>3740.15</v>
      </c>
      <c r="O84" s="80">
        <f>[2]Hoja1!M78</f>
        <v>6323.29</v>
      </c>
      <c r="P84" s="80">
        <f>[2]Hoja1!P78</f>
        <v>0</v>
      </c>
      <c r="Q84" s="81">
        <v>0</v>
      </c>
      <c r="R84" s="82">
        <f>[2]Hoja1!S78</f>
        <v>12870.09</v>
      </c>
      <c r="S84" s="83">
        <f>[2]Hoja1!T78</f>
        <v>27129.91</v>
      </c>
    </row>
    <row r="85" spans="1:19" ht="17.25" customHeight="1">
      <c r="A85" s="76">
        <v>78</v>
      </c>
      <c r="B85" s="77" t="str">
        <f>[2]Hoja1!C79</f>
        <v xml:space="preserve">11-DIRECCION TEC. DE LA INF. Y COM                                              </v>
      </c>
      <c r="C85" s="16" t="str">
        <f>[2]Hoja1!A79</f>
        <v>EDGAR JOEL DIAZ TEJADA</v>
      </c>
      <c r="D85" s="77" t="str">
        <f>[2]Hoja1!D79</f>
        <v xml:space="preserve">SOPORTE TECNICO INFORMATICO             </v>
      </c>
      <c r="E85" s="78" t="s">
        <v>1943</v>
      </c>
      <c r="F85" s="77" t="str">
        <f>[2]Hoja1!U79</f>
        <v xml:space="preserve">Masculino </v>
      </c>
      <c r="G85" s="77" t="str">
        <f>[2]Hoja1!V79</f>
        <v xml:space="preserve"> 2/12/2024</v>
      </c>
      <c r="H85" s="77" t="str">
        <f>[2]Hoja1!W79</f>
        <v xml:space="preserve"> 2/06/2025</v>
      </c>
      <c r="I85" s="79">
        <f>[2]Hoja1!G79</f>
        <v>45000</v>
      </c>
      <c r="J85" s="80">
        <f>[2]Hoja1!H79</f>
        <v>1148.33</v>
      </c>
      <c r="K85" s="80">
        <f>[2]Hoja1!I79</f>
        <v>1291.5</v>
      </c>
      <c r="L85" s="79">
        <f>[2]Hoja1!J79</f>
        <v>1368</v>
      </c>
      <c r="M85" s="80">
        <f>[2]Hoja1!K79</f>
        <v>0</v>
      </c>
      <c r="N85" s="80">
        <f>[2]Hoja1!L79</f>
        <v>0</v>
      </c>
      <c r="O85" s="80">
        <f>[2]Hoja1!M79</f>
        <v>0</v>
      </c>
      <c r="P85" s="80">
        <f>[2]Hoja1!P79</f>
        <v>0</v>
      </c>
      <c r="Q85" s="81">
        <v>0</v>
      </c>
      <c r="R85" s="82">
        <f>[2]Hoja1!S79</f>
        <v>3807.83</v>
      </c>
      <c r="S85" s="83">
        <f>[2]Hoja1!T79</f>
        <v>41192.17</v>
      </c>
    </row>
    <row r="86" spans="1:19" ht="17.25" customHeight="1">
      <c r="A86" s="76">
        <v>79</v>
      </c>
      <c r="B86" s="77" t="str">
        <f>[2]Hoja1!C80</f>
        <v xml:space="preserve">11-DIRECCION TEC. DE LA INF. Y COM                                              </v>
      </c>
      <c r="C86" s="16" t="str">
        <f>[2]Hoja1!A80</f>
        <v>FRANCISCO JAVIER BATISTA ACOSTA</v>
      </c>
      <c r="D86" s="77" t="str">
        <f>[2]Hoja1!D80</f>
        <v xml:space="preserve">TECNICO DE PROGRAMACION                 </v>
      </c>
      <c r="E86" s="78" t="s">
        <v>1943</v>
      </c>
      <c r="F86" s="77" t="str">
        <f>[2]Hoja1!U80</f>
        <v xml:space="preserve">Masculino </v>
      </c>
      <c r="G86" s="77" t="str">
        <f>[2]Hoja1!V80</f>
        <v xml:space="preserve"> 1/09/2024</v>
      </c>
      <c r="H86" s="77" t="str">
        <f>[2]Hoja1!W80</f>
        <v xml:space="preserve"> 1/03/2025</v>
      </c>
      <c r="I86" s="79">
        <f>[2]Hoja1!G80</f>
        <v>45000</v>
      </c>
      <c r="J86" s="80">
        <f>[2]Hoja1!H80</f>
        <v>1148.33</v>
      </c>
      <c r="K86" s="80">
        <f>[2]Hoja1!I80</f>
        <v>1291.5</v>
      </c>
      <c r="L86" s="79">
        <f>[2]Hoja1!J80</f>
        <v>1368</v>
      </c>
      <c r="M86" s="80">
        <f>[2]Hoja1!K80</f>
        <v>0</v>
      </c>
      <c r="N86" s="80">
        <f>[2]Hoja1!L80</f>
        <v>0</v>
      </c>
      <c r="O86" s="80">
        <f>[2]Hoja1!M80</f>
        <v>1500</v>
      </c>
      <c r="P86" s="80">
        <f>[2]Hoja1!P80</f>
        <v>0</v>
      </c>
      <c r="Q86" s="81">
        <v>0</v>
      </c>
      <c r="R86" s="82">
        <f>[2]Hoja1!S80</f>
        <v>5307.83</v>
      </c>
      <c r="S86" s="83">
        <f>[2]Hoja1!T80</f>
        <v>39692.17</v>
      </c>
    </row>
    <row r="87" spans="1:19" ht="17.25" customHeight="1">
      <c r="A87" s="76">
        <v>80</v>
      </c>
      <c r="B87" s="77" t="str">
        <f>[2]Hoja1!C81</f>
        <v xml:space="preserve">11-DIRECCION TEC. DE LA INF. Y COM                                              </v>
      </c>
      <c r="C87" s="16" t="str">
        <f>[2]Hoja1!A81</f>
        <v>GENESIS ARTURO BUENO</v>
      </c>
      <c r="D87" s="77" t="str">
        <f>[2]Hoja1!D81</f>
        <v xml:space="preserve">ANALISTA DE SISTEMAS INFORMATICO        </v>
      </c>
      <c r="E87" s="78" t="s">
        <v>1943</v>
      </c>
      <c r="F87" s="77" t="str">
        <f>[2]Hoja1!U81</f>
        <v xml:space="preserve">Masculino </v>
      </c>
      <c r="G87" s="77" t="str">
        <f>[2]Hoja1!V81</f>
        <v xml:space="preserve"> 1/11/2024</v>
      </c>
      <c r="H87" s="85" t="str">
        <f>[2]Hoja1!W81</f>
        <v xml:space="preserve"> 1/05/2025</v>
      </c>
      <c r="I87" s="79">
        <f>[2]Hoja1!G81</f>
        <v>50000</v>
      </c>
      <c r="J87" s="80">
        <f>[2]Hoja1!H81</f>
        <v>1854</v>
      </c>
      <c r="K87" s="80">
        <f>[2]Hoja1!I81</f>
        <v>1435</v>
      </c>
      <c r="L87" s="79">
        <f>[2]Hoja1!J81</f>
        <v>1520</v>
      </c>
      <c r="M87" s="80">
        <f>[2]Hoja1!K81</f>
        <v>0</v>
      </c>
      <c r="N87" s="80">
        <f>[2]Hoja1!L81</f>
        <v>0</v>
      </c>
      <c r="O87" s="80">
        <f>[2]Hoja1!M81</f>
        <v>0</v>
      </c>
      <c r="P87" s="80">
        <f>[2]Hoja1!P81</f>
        <v>0</v>
      </c>
      <c r="Q87" s="81">
        <v>0</v>
      </c>
      <c r="R87" s="82">
        <f>[2]Hoja1!S81</f>
        <v>4809</v>
      </c>
      <c r="S87" s="83">
        <f>[2]Hoja1!T81</f>
        <v>45191</v>
      </c>
    </row>
    <row r="88" spans="1:19" ht="17.25" customHeight="1">
      <c r="A88" s="76">
        <v>81</v>
      </c>
      <c r="B88" s="77" t="str">
        <f>[2]Hoja1!C82</f>
        <v xml:space="preserve">11-DIRECCION TEC. DE LA INF. Y COM                                              </v>
      </c>
      <c r="C88" s="16" t="str">
        <f>[2]Hoja1!A82</f>
        <v>GERALDSON ALEXANDER PEREZ ROSARIO</v>
      </c>
      <c r="D88" s="77" t="str">
        <f>[2]Hoja1!D82</f>
        <v xml:space="preserve">TECNICO DE PROGRAMACION                 </v>
      </c>
      <c r="E88" s="78" t="s">
        <v>1943</v>
      </c>
      <c r="F88" s="77" t="str">
        <f>[2]Hoja1!U82</f>
        <v xml:space="preserve">Masculino </v>
      </c>
      <c r="G88" s="77" t="str">
        <f>[2]Hoja1!V82</f>
        <v xml:space="preserve"> 1/09/2024</v>
      </c>
      <c r="H88" s="85" t="str">
        <f>[2]Hoja1!W82</f>
        <v xml:space="preserve"> 1/03/2025</v>
      </c>
      <c r="I88" s="79">
        <f>[2]Hoja1!G82</f>
        <v>45000</v>
      </c>
      <c r="J88" s="80">
        <f>[2]Hoja1!H82</f>
        <v>1148.33</v>
      </c>
      <c r="K88" s="80">
        <f>[2]Hoja1!I82</f>
        <v>1291.5</v>
      </c>
      <c r="L88" s="79">
        <f>[2]Hoja1!J82</f>
        <v>1368</v>
      </c>
      <c r="M88" s="80">
        <f>[2]Hoja1!K82</f>
        <v>0</v>
      </c>
      <c r="N88" s="80">
        <f>[2]Hoja1!L82</f>
        <v>0</v>
      </c>
      <c r="O88" s="80">
        <f>[2]Hoja1!M82</f>
        <v>3000</v>
      </c>
      <c r="P88" s="80">
        <f>[2]Hoja1!P82</f>
        <v>0</v>
      </c>
      <c r="Q88" s="81">
        <v>0</v>
      </c>
      <c r="R88" s="82">
        <f>[2]Hoja1!S82</f>
        <v>6807.83</v>
      </c>
      <c r="S88" s="83">
        <f>[2]Hoja1!T82</f>
        <v>38192.17</v>
      </c>
    </row>
    <row r="89" spans="1:19" ht="17.25" customHeight="1">
      <c r="A89" s="76">
        <v>82</v>
      </c>
      <c r="B89" s="77" t="str">
        <f>[2]Hoja1!C83</f>
        <v xml:space="preserve">11-DIRECCION TEC. DE LA INF. Y COM                                              </v>
      </c>
      <c r="C89" s="16" t="str">
        <f>[2]Hoja1!A83</f>
        <v>HENRY JEAN CARLOS RAMIREZ ABREU</v>
      </c>
      <c r="D89" s="77" t="str">
        <f>[2]Hoja1!D83</f>
        <v xml:space="preserve">TECNICO DE PROGRAMACION                 </v>
      </c>
      <c r="E89" s="78" t="s">
        <v>1943</v>
      </c>
      <c r="F89" s="77" t="str">
        <f>[2]Hoja1!U83</f>
        <v xml:space="preserve">Masculino </v>
      </c>
      <c r="G89" s="77" t="str">
        <f>[2]Hoja1!V83</f>
        <v xml:space="preserve"> 1/09/2024</v>
      </c>
      <c r="H89" s="77" t="str">
        <f>[2]Hoja1!W83</f>
        <v xml:space="preserve"> 1/03/2025</v>
      </c>
      <c r="I89" s="79">
        <f>[2]Hoja1!G83</f>
        <v>45000</v>
      </c>
      <c r="J89" s="80">
        <f>[2]Hoja1!H83</f>
        <v>891.01</v>
      </c>
      <c r="K89" s="80">
        <f>[2]Hoja1!I83</f>
        <v>1291.5</v>
      </c>
      <c r="L89" s="79">
        <f>[2]Hoja1!J83</f>
        <v>1368</v>
      </c>
      <c r="M89" s="80">
        <f>[2]Hoja1!K83</f>
        <v>1715.46</v>
      </c>
      <c r="N89" s="80">
        <f>[2]Hoja1!L83</f>
        <v>0</v>
      </c>
      <c r="O89" s="80">
        <f>[2]Hoja1!M83</f>
        <v>1000</v>
      </c>
      <c r="P89" s="80">
        <f>[2]Hoja1!P83</f>
        <v>0</v>
      </c>
      <c r="Q89" s="81">
        <v>0</v>
      </c>
      <c r="R89" s="82">
        <f>[2]Hoja1!S83</f>
        <v>6265.97</v>
      </c>
      <c r="S89" s="83">
        <f>[2]Hoja1!T83</f>
        <v>38734.03</v>
      </c>
    </row>
    <row r="90" spans="1:19" ht="17.25" customHeight="1">
      <c r="A90" s="76">
        <v>83</v>
      </c>
      <c r="B90" s="77" t="str">
        <f>[2]Hoja1!C84</f>
        <v xml:space="preserve">11-DIRECCION TEC. DE LA INF. Y COM                                              </v>
      </c>
      <c r="C90" s="16" t="str">
        <f>[2]Hoja1!A84</f>
        <v>IVAN ERNESTO MATOS VILLAR</v>
      </c>
      <c r="D90" s="77" t="str">
        <f>[2]Hoja1!D84</f>
        <v xml:space="preserve">TECNICO DE PROGRAMACION                 </v>
      </c>
      <c r="E90" s="78" t="s">
        <v>1943</v>
      </c>
      <c r="F90" s="77" t="str">
        <f>[2]Hoja1!U84</f>
        <v xml:space="preserve">Masculino </v>
      </c>
      <c r="G90" s="77" t="str">
        <f>[2]Hoja1!V84</f>
        <v xml:space="preserve"> 1/09/2024</v>
      </c>
      <c r="H90" s="77" t="str">
        <f>[2]Hoja1!W84</f>
        <v xml:space="preserve"> 1/03/2025</v>
      </c>
      <c r="I90" s="79">
        <f>[2]Hoja1!G84</f>
        <v>45000</v>
      </c>
      <c r="J90" s="80">
        <f>[2]Hoja1!H84</f>
        <v>1148.33</v>
      </c>
      <c r="K90" s="80">
        <f>[2]Hoja1!I84</f>
        <v>1291.5</v>
      </c>
      <c r="L90" s="79">
        <f>[2]Hoja1!J84</f>
        <v>1368</v>
      </c>
      <c r="M90" s="80">
        <f>[2]Hoja1!K84</f>
        <v>0</v>
      </c>
      <c r="N90" s="80">
        <f>[2]Hoja1!L84</f>
        <v>0</v>
      </c>
      <c r="O90" s="80">
        <f>[2]Hoja1!M84</f>
        <v>0</v>
      </c>
      <c r="P90" s="80">
        <f>[2]Hoja1!P84</f>
        <v>0</v>
      </c>
      <c r="Q90" s="81">
        <v>0</v>
      </c>
      <c r="R90" s="82">
        <f>[2]Hoja1!S84</f>
        <v>3807.83</v>
      </c>
      <c r="S90" s="83">
        <f>[2]Hoja1!T84</f>
        <v>41192.17</v>
      </c>
    </row>
    <row r="91" spans="1:19" ht="17.25" customHeight="1">
      <c r="A91" s="76">
        <v>84</v>
      </c>
      <c r="B91" s="77" t="str">
        <f>[2]Hoja1!C85</f>
        <v xml:space="preserve">11-DIRECCION TEC. DE LA INF. Y COM                                              </v>
      </c>
      <c r="C91" s="16" t="str">
        <f>[2]Hoja1!A85</f>
        <v>JOSMAR ASENCIO SOTO</v>
      </c>
      <c r="D91" s="77" t="str">
        <f>[2]Hoja1!D85</f>
        <v xml:space="preserve">AUXILIAR ADMINISTRATIVO                 </v>
      </c>
      <c r="E91" s="78" t="s">
        <v>1943</v>
      </c>
      <c r="F91" s="77" t="str">
        <f>[2]Hoja1!U85</f>
        <v xml:space="preserve">Masculino </v>
      </c>
      <c r="G91" s="77" t="str">
        <f>[2]Hoja1!V85</f>
        <v xml:space="preserve"> 2/12/2024</v>
      </c>
      <c r="H91" s="77" t="str">
        <f>[2]Hoja1!W85</f>
        <v xml:space="preserve">  /  /    </v>
      </c>
      <c r="I91" s="79">
        <f>[2]Hoja1!G85</f>
        <v>26000</v>
      </c>
      <c r="J91" s="80">
        <f>[2]Hoja1!H85</f>
        <v>0</v>
      </c>
      <c r="K91" s="80">
        <f>[2]Hoja1!I85</f>
        <v>746.2</v>
      </c>
      <c r="L91" s="79">
        <f>[2]Hoja1!J85</f>
        <v>790.4</v>
      </c>
      <c r="M91" s="80">
        <f>[2]Hoja1!K85</f>
        <v>0</v>
      </c>
      <c r="N91" s="80">
        <f>[2]Hoja1!L85</f>
        <v>0</v>
      </c>
      <c r="O91" s="80">
        <f>[2]Hoja1!M85</f>
        <v>0</v>
      </c>
      <c r="P91" s="80">
        <f>[2]Hoja1!P85</f>
        <v>0</v>
      </c>
      <c r="Q91" s="81">
        <v>0</v>
      </c>
      <c r="R91" s="82">
        <f>[2]Hoja1!S85</f>
        <v>1536.6</v>
      </c>
      <c r="S91" s="83">
        <f>[2]Hoja1!T85</f>
        <v>24463.4</v>
      </c>
    </row>
    <row r="92" spans="1:19" ht="17.25" customHeight="1">
      <c r="A92" s="76">
        <v>85</v>
      </c>
      <c r="B92" s="77" t="str">
        <f>[2]Hoja1!C86</f>
        <v xml:space="preserve">11-DIRECCION TEC. DE LA INF. Y COM                                              </v>
      </c>
      <c r="C92" s="16" t="str">
        <f>[2]Hoja1!A86</f>
        <v>SERGIA ELISA BAEZ GARCIA</v>
      </c>
      <c r="D92" s="77" t="str">
        <f>[2]Hoja1!D86</f>
        <v xml:space="preserve">ANALISTA DE PROYECTOS                   </v>
      </c>
      <c r="E92" s="78" t="s">
        <v>1943</v>
      </c>
      <c r="F92" s="77" t="str">
        <f>[2]Hoja1!U86</f>
        <v xml:space="preserve">Femenino  </v>
      </c>
      <c r="G92" s="77" t="str">
        <f>[2]Hoja1!V86</f>
        <v xml:space="preserve"> 1/09/2024</v>
      </c>
      <c r="H92" s="77" t="str">
        <f>[2]Hoja1!W86</f>
        <v xml:space="preserve"> 1/03/2025</v>
      </c>
      <c r="I92" s="79">
        <f>[2]Hoja1!G86</f>
        <v>60000</v>
      </c>
      <c r="J92" s="80">
        <f>[2]Hoja1!H86</f>
        <v>3486.65</v>
      </c>
      <c r="K92" s="80">
        <f>[2]Hoja1!I86</f>
        <v>1722</v>
      </c>
      <c r="L92" s="79">
        <f>[2]Hoja1!J86</f>
        <v>1824</v>
      </c>
      <c r="M92" s="80">
        <f>[2]Hoja1!K86</f>
        <v>0</v>
      </c>
      <c r="N92" s="80">
        <f>[2]Hoja1!L86</f>
        <v>2699.26</v>
      </c>
      <c r="O92" s="80">
        <f>[2]Hoja1!M86</f>
        <v>2000</v>
      </c>
      <c r="P92" s="80">
        <f>[2]Hoja1!P86</f>
        <v>0</v>
      </c>
      <c r="Q92" s="81">
        <v>0</v>
      </c>
      <c r="R92" s="82">
        <f>[2]Hoja1!S86</f>
        <v>11731.91</v>
      </c>
      <c r="S92" s="83">
        <f>[2]Hoja1!T86</f>
        <v>48268.09</v>
      </c>
    </row>
    <row r="93" spans="1:19" ht="17.25" customHeight="1">
      <c r="A93" s="76">
        <v>86</v>
      </c>
      <c r="B93" s="77" t="str">
        <f>[2]Hoja1!C87</f>
        <v xml:space="preserve">11-DIRECCION TEC. DE LA INF. Y COM                                              </v>
      </c>
      <c r="C93" s="16" t="str">
        <f>[2]Hoja1!A87</f>
        <v>YONAIKY MIGUEL  MATOS</v>
      </c>
      <c r="D93" s="77" t="str">
        <f>[2]Hoja1!D87</f>
        <v xml:space="preserve">TECNICO DE PROGRAMACION                 </v>
      </c>
      <c r="E93" s="78" t="s">
        <v>1943</v>
      </c>
      <c r="F93" s="77" t="str">
        <f>[2]Hoja1!U87</f>
        <v xml:space="preserve">Masculino </v>
      </c>
      <c r="G93" s="77" t="str">
        <f>[2]Hoja1!V87</f>
        <v xml:space="preserve"> 1/09/2024</v>
      </c>
      <c r="H93" s="77" t="str">
        <f>[2]Hoja1!W87</f>
        <v xml:space="preserve"> 1/03/2025</v>
      </c>
      <c r="I93" s="79">
        <f>[2]Hoja1!G87</f>
        <v>45000</v>
      </c>
      <c r="J93" s="80">
        <f>[2]Hoja1!H87</f>
        <v>1148.33</v>
      </c>
      <c r="K93" s="80">
        <f>[2]Hoja1!I87</f>
        <v>1291.5</v>
      </c>
      <c r="L93" s="79">
        <f>[2]Hoja1!J87</f>
        <v>1368</v>
      </c>
      <c r="M93" s="80">
        <f>[2]Hoja1!K87</f>
        <v>0</v>
      </c>
      <c r="N93" s="80">
        <f>[2]Hoja1!L87</f>
        <v>0</v>
      </c>
      <c r="O93" s="80">
        <f>[2]Hoja1!M87</f>
        <v>1000</v>
      </c>
      <c r="P93" s="80">
        <f>[2]Hoja1!P87</f>
        <v>0</v>
      </c>
      <c r="Q93" s="81">
        <v>0</v>
      </c>
      <c r="R93" s="82">
        <f>[2]Hoja1!S87</f>
        <v>4807.83</v>
      </c>
      <c r="S93" s="83">
        <f>[2]Hoja1!T87</f>
        <v>40192.17</v>
      </c>
    </row>
    <row r="94" spans="1:19" ht="17.25" customHeight="1">
      <c r="A94" s="76">
        <v>87</v>
      </c>
      <c r="B94" s="77" t="str">
        <f>[2]Hoja1!C88</f>
        <v xml:space="preserve">11.3-SECCION DE DESARROLLO E IMPLEMENTACION DE SISTEMAS                         </v>
      </c>
      <c r="C94" s="16" t="str">
        <f>[2]Hoja1!A88</f>
        <v>JOHANNY SAUL NOVAS FLORIAN</v>
      </c>
      <c r="D94" s="77" t="str">
        <f>[2]Hoja1!D88</f>
        <v xml:space="preserve">ANALISTA DE SISTEMAS INFORMATICO        </v>
      </c>
      <c r="E94" s="78" t="s">
        <v>1943</v>
      </c>
      <c r="F94" s="77" t="str">
        <f>[2]Hoja1!U88</f>
        <v xml:space="preserve">Masculino </v>
      </c>
      <c r="G94" s="77" t="str">
        <f>[2]Hoja1!V88</f>
        <v xml:space="preserve"> 1/09/2024</v>
      </c>
      <c r="H94" s="77" t="str">
        <f>[2]Hoja1!W88</f>
        <v xml:space="preserve"> 1/03/2025</v>
      </c>
      <c r="I94" s="79">
        <f>[2]Hoja1!G88</f>
        <v>65000</v>
      </c>
      <c r="J94" s="80">
        <f>[2]Hoja1!H88</f>
        <v>4427.55</v>
      </c>
      <c r="K94" s="80">
        <f>[2]Hoja1!I88</f>
        <v>1865.5</v>
      </c>
      <c r="L94" s="79">
        <f>[2]Hoja1!J88</f>
        <v>1976</v>
      </c>
      <c r="M94" s="80">
        <f>[2]Hoja1!K88</f>
        <v>0</v>
      </c>
      <c r="N94" s="80">
        <f>[2]Hoja1!L88</f>
        <v>0</v>
      </c>
      <c r="O94" s="80">
        <f>[2]Hoja1!M88</f>
        <v>0</v>
      </c>
      <c r="P94" s="80">
        <f>[2]Hoja1!P88</f>
        <v>0</v>
      </c>
      <c r="Q94" s="81">
        <v>0</v>
      </c>
      <c r="R94" s="82">
        <f>[2]Hoja1!S88</f>
        <v>8269.0499999999993</v>
      </c>
      <c r="S94" s="83">
        <f>[2]Hoja1!T88</f>
        <v>56730.95</v>
      </c>
    </row>
    <row r="95" spans="1:19" ht="17.25" customHeight="1">
      <c r="A95" s="76">
        <v>88</v>
      </c>
      <c r="B95" s="77" t="str">
        <f>[2]Hoja1!C89</f>
        <v xml:space="preserve">11.4-SECCION DE SEGURIDAD Y MONITOREO                                           </v>
      </c>
      <c r="C95" s="16" t="str">
        <f>[2]Hoja1!A89</f>
        <v>JOAN RAFAEL UREÑA MARTINEZ</v>
      </c>
      <c r="D95" s="77" t="str">
        <f>[2]Hoja1!D89</f>
        <v xml:space="preserve">ENCARGADO(A)                            </v>
      </c>
      <c r="E95" s="78" t="s">
        <v>1943</v>
      </c>
      <c r="F95" s="77" t="str">
        <f>[2]Hoja1!U89</f>
        <v xml:space="preserve">Masculino </v>
      </c>
      <c r="G95" s="84" t="str">
        <f>[2]Hoja1!V89</f>
        <v xml:space="preserve"> 4/10/2024</v>
      </c>
      <c r="H95" s="84" t="str">
        <f>[2]Hoja1!W89</f>
        <v xml:space="preserve"> 4/04/2025</v>
      </c>
      <c r="I95" s="79">
        <f>[2]Hoja1!G89</f>
        <v>65000</v>
      </c>
      <c r="J95" s="80">
        <f>[2]Hoja1!H89</f>
        <v>4427.55</v>
      </c>
      <c r="K95" s="80">
        <f>[2]Hoja1!I89</f>
        <v>1865.5</v>
      </c>
      <c r="L95" s="79">
        <f>[2]Hoja1!J89</f>
        <v>1976</v>
      </c>
      <c r="M95" s="80">
        <f>[2]Hoja1!K89</f>
        <v>0</v>
      </c>
      <c r="N95" s="80">
        <f>[2]Hoja1!L89</f>
        <v>0</v>
      </c>
      <c r="O95" s="80">
        <f>[2]Hoja1!M89</f>
        <v>0</v>
      </c>
      <c r="P95" s="80">
        <f>[2]Hoja1!P89</f>
        <v>0</v>
      </c>
      <c r="Q95" s="81">
        <v>0</v>
      </c>
      <c r="R95" s="82">
        <f>[2]Hoja1!S89</f>
        <v>8269.0499999999993</v>
      </c>
      <c r="S95" s="83">
        <f>[2]Hoja1!T89</f>
        <v>56730.95</v>
      </c>
    </row>
    <row r="96" spans="1:19" ht="17.25" customHeight="1">
      <c r="A96" s="76">
        <v>89</v>
      </c>
      <c r="B96" s="77" t="str">
        <f>[2]Hoja1!C90</f>
        <v xml:space="preserve">12.1-SECCION DE ADUANAS Y EXONERACIONES                                         </v>
      </c>
      <c r="C96" s="16" t="str">
        <f>[2]Hoja1!A90</f>
        <v>ANNELISSA CRUZ GARCIA DE M.</v>
      </c>
      <c r="D96" s="77" t="str">
        <f>[2]Hoja1!D90</f>
        <v xml:space="preserve">ENC SEC ADUANAS Y EXON.                 </v>
      </c>
      <c r="E96" s="78" t="s">
        <v>1943</v>
      </c>
      <c r="F96" s="77" t="str">
        <f>[2]Hoja1!U90</f>
        <v xml:space="preserve">Femenino  </v>
      </c>
      <c r="G96" s="85" t="str">
        <f>[2]Hoja1!V90</f>
        <v xml:space="preserve"> 1/09/2024</v>
      </c>
      <c r="H96" s="85" t="str">
        <f>[2]Hoja1!W90</f>
        <v xml:space="preserve"> 1/03/2025</v>
      </c>
      <c r="I96" s="79">
        <f>[2]Hoja1!G90</f>
        <v>65000</v>
      </c>
      <c r="J96" s="80">
        <f>[2]Hoja1!H90</f>
        <v>4427.55</v>
      </c>
      <c r="K96" s="80">
        <f>[2]Hoja1!I90</f>
        <v>1865.5</v>
      </c>
      <c r="L96" s="79">
        <f>[2]Hoja1!J90</f>
        <v>1976</v>
      </c>
      <c r="M96" s="80">
        <f>[2]Hoja1!K90</f>
        <v>0</v>
      </c>
      <c r="N96" s="80">
        <f>[2]Hoja1!L90</f>
        <v>0</v>
      </c>
      <c r="O96" s="80">
        <f>[2]Hoja1!M90</f>
        <v>0</v>
      </c>
      <c r="P96" s="80">
        <f>[2]Hoja1!P90</f>
        <v>0</v>
      </c>
      <c r="Q96" s="81">
        <v>0</v>
      </c>
      <c r="R96" s="82">
        <f>[2]Hoja1!S90</f>
        <v>8269.0499999999993</v>
      </c>
      <c r="S96" s="83">
        <f>[2]Hoja1!T90</f>
        <v>56730.95</v>
      </c>
    </row>
    <row r="97" spans="1:19" ht="17.25" customHeight="1">
      <c r="A97" s="76">
        <v>90</v>
      </c>
      <c r="B97" s="77" t="str">
        <f>[2]Hoja1!C91</f>
        <v xml:space="preserve">13-DIRECCION FINANCIERA                                                         </v>
      </c>
      <c r="C97" s="16" t="str">
        <f>[2]Hoja1!A91</f>
        <v>CARMEN YOSELIN LEVASSEUR MOLINA</v>
      </c>
      <c r="D97" s="77" t="str">
        <f>[2]Hoja1!D91</f>
        <v xml:space="preserve">ANALISTA FINANCIERO                     </v>
      </c>
      <c r="E97" s="78" t="s">
        <v>1943</v>
      </c>
      <c r="F97" s="77" t="str">
        <f>[2]Hoja1!U91</f>
        <v xml:space="preserve">Femenino  </v>
      </c>
      <c r="G97" s="85" t="str">
        <f>[2]Hoja1!V91</f>
        <v xml:space="preserve"> 1/09/2024</v>
      </c>
      <c r="H97" s="85" t="str">
        <f>[2]Hoja1!W91</f>
        <v xml:space="preserve"> 1/03/2025</v>
      </c>
      <c r="I97" s="79">
        <f>[2]Hoja1!G91</f>
        <v>60000</v>
      </c>
      <c r="J97" s="80">
        <f>[2]Hoja1!H91</f>
        <v>3486.65</v>
      </c>
      <c r="K97" s="80">
        <f>[2]Hoja1!I91</f>
        <v>1722</v>
      </c>
      <c r="L97" s="79">
        <f>[2]Hoja1!J91</f>
        <v>1824</v>
      </c>
      <c r="M97" s="80">
        <f>[2]Hoja1!K91</f>
        <v>0</v>
      </c>
      <c r="N97" s="80">
        <f>[2]Hoja1!L91</f>
        <v>0</v>
      </c>
      <c r="O97" s="80">
        <f>[2]Hoja1!M91</f>
        <v>500</v>
      </c>
      <c r="P97" s="80">
        <f>[2]Hoja1!P91</f>
        <v>0</v>
      </c>
      <c r="Q97" s="81">
        <v>100</v>
      </c>
      <c r="R97" s="82">
        <f>[2]Hoja1!S91</f>
        <v>7632.65</v>
      </c>
      <c r="S97" s="83">
        <f>[2]Hoja1!T91</f>
        <v>52367.35</v>
      </c>
    </row>
    <row r="98" spans="1:19" ht="17.25" customHeight="1">
      <c r="A98" s="76">
        <v>91</v>
      </c>
      <c r="B98" s="77" t="str">
        <f>[2]Hoja1!C92</f>
        <v xml:space="preserve">13-DIRECCION FINANCIERA                                                         </v>
      </c>
      <c r="C98" s="16" t="str">
        <f>[2]Hoja1!A92</f>
        <v>FIORDALISA TORIBIO TORIBIO</v>
      </c>
      <c r="D98" s="77" t="str">
        <f>[2]Hoja1!D92</f>
        <v xml:space="preserve">ANALISTA FINANCIERO                     </v>
      </c>
      <c r="E98" s="78" t="s">
        <v>1943</v>
      </c>
      <c r="F98" s="77" t="str">
        <f>[2]Hoja1!U92</f>
        <v xml:space="preserve">Femenino  </v>
      </c>
      <c r="G98" s="77" t="str">
        <f>[2]Hoja1!V92</f>
        <v xml:space="preserve"> 1/09/2024</v>
      </c>
      <c r="H98" s="77" t="str">
        <f>[2]Hoja1!W92</f>
        <v xml:space="preserve"> 1/03/2025</v>
      </c>
      <c r="I98" s="79">
        <f>[2]Hoja1!G92</f>
        <v>50000</v>
      </c>
      <c r="J98" s="80">
        <f>[2]Hoja1!H92</f>
        <v>1854</v>
      </c>
      <c r="K98" s="80">
        <f>[2]Hoja1!I92</f>
        <v>1435</v>
      </c>
      <c r="L98" s="79">
        <f>[2]Hoja1!J92</f>
        <v>1520</v>
      </c>
      <c r="M98" s="80">
        <f>[2]Hoja1!K92</f>
        <v>0</v>
      </c>
      <c r="N98" s="80">
        <f>[2]Hoja1!L92</f>
        <v>0</v>
      </c>
      <c r="O98" s="80">
        <f>[2]Hoja1!M92</f>
        <v>0</v>
      </c>
      <c r="P98" s="80">
        <f>[2]Hoja1!P92</f>
        <v>0</v>
      </c>
      <c r="Q98" s="81">
        <v>0</v>
      </c>
      <c r="R98" s="82">
        <f>[2]Hoja1!S92</f>
        <v>4809</v>
      </c>
      <c r="S98" s="83">
        <f>[2]Hoja1!T92</f>
        <v>45191</v>
      </c>
    </row>
    <row r="99" spans="1:19" ht="17.25" customHeight="1">
      <c r="A99" s="76">
        <v>92</v>
      </c>
      <c r="B99" s="77" t="str">
        <f>[2]Hoja1!C93</f>
        <v xml:space="preserve">13-DIRECCION FINANCIERA                                                         </v>
      </c>
      <c r="C99" s="16" t="str">
        <f>[2]Hoja1!A93</f>
        <v>IRONELIS GALVAN ADAMEZ</v>
      </c>
      <c r="D99" s="77" t="str">
        <f>[2]Hoja1!D93</f>
        <v xml:space="preserve">ANALISTA FINANCIERO(A)                  </v>
      </c>
      <c r="E99" s="78" t="s">
        <v>1943</v>
      </c>
      <c r="F99" s="77" t="str">
        <f>[2]Hoja1!U93</f>
        <v xml:space="preserve">Femenino  </v>
      </c>
      <c r="G99" s="85" t="str">
        <f>[2]Hoja1!V93</f>
        <v xml:space="preserve"> 1/08/2024</v>
      </c>
      <c r="H99" s="77" t="str">
        <f>[2]Hoja1!W93</f>
        <v xml:space="preserve"> 1/02/2025</v>
      </c>
      <c r="I99" s="79">
        <f>[2]Hoja1!G93</f>
        <v>60000</v>
      </c>
      <c r="J99" s="80">
        <f>[2]Hoja1!H93</f>
        <v>3486.65</v>
      </c>
      <c r="K99" s="80">
        <f>[2]Hoja1!I93</f>
        <v>1722</v>
      </c>
      <c r="L99" s="79">
        <f>[2]Hoja1!J93</f>
        <v>1824</v>
      </c>
      <c r="M99" s="80">
        <f>[2]Hoja1!K93</f>
        <v>0</v>
      </c>
      <c r="N99" s="80">
        <f>[2]Hoja1!L93</f>
        <v>0</v>
      </c>
      <c r="O99" s="80">
        <f>[2]Hoja1!M93</f>
        <v>6062.31</v>
      </c>
      <c r="P99" s="80">
        <f>[2]Hoja1!P93</f>
        <v>0</v>
      </c>
      <c r="Q99" s="81">
        <v>0</v>
      </c>
      <c r="R99" s="82">
        <f>[2]Hoja1!S93</f>
        <v>13094.96</v>
      </c>
      <c r="S99" s="83">
        <f>[2]Hoja1!T93</f>
        <v>46905.04</v>
      </c>
    </row>
    <row r="100" spans="1:19" ht="17.25" customHeight="1">
      <c r="A100" s="76">
        <v>93</v>
      </c>
      <c r="B100" s="77" t="str">
        <f>[2]Hoja1!C94</f>
        <v xml:space="preserve">13-DIRECCION FINANCIERA                                                         </v>
      </c>
      <c r="C100" s="16" t="str">
        <f>[2]Hoja1!A94</f>
        <v>MARTHA DE JESUS VENTURA MINAYA</v>
      </c>
      <c r="D100" s="77" t="str">
        <f>[2]Hoja1!D94</f>
        <v xml:space="preserve">ANALISTA FINANCIERO(A)                  </v>
      </c>
      <c r="E100" s="78" t="s">
        <v>1943</v>
      </c>
      <c r="F100" s="77" t="str">
        <f>[2]Hoja1!U94</f>
        <v xml:space="preserve">Femenino  </v>
      </c>
      <c r="G100" s="77" t="str">
        <f>[2]Hoja1!V94</f>
        <v xml:space="preserve"> 1/09/2024</v>
      </c>
      <c r="H100" s="77" t="str">
        <f>[2]Hoja1!W94</f>
        <v xml:space="preserve"> 1/03/2025</v>
      </c>
      <c r="I100" s="79">
        <f>[2]Hoja1!G94</f>
        <v>50000</v>
      </c>
      <c r="J100" s="80">
        <f>[2]Hoja1!H94</f>
        <v>1854</v>
      </c>
      <c r="K100" s="80">
        <f>[2]Hoja1!I94</f>
        <v>1435</v>
      </c>
      <c r="L100" s="79">
        <f>[2]Hoja1!J94</f>
        <v>1520</v>
      </c>
      <c r="M100" s="80">
        <f>[2]Hoja1!K94</f>
        <v>0</v>
      </c>
      <c r="N100" s="80">
        <f>[2]Hoja1!L94</f>
        <v>0</v>
      </c>
      <c r="O100" s="80">
        <f>[2]Hoja1!M94</f>
        <v>0</v>
      </c>
      <c r="P100" s="80">
        <f>[2]Hoja1!P94</f>
        <v>0</v>
      </c>
      <c r="Q100" s="81">
        <v>0</v>
      </c>
      <c r="R100" s="82">
        <f>[2]Hoja1!S94</f>
        <v>4809</v>
      </c>
      <c r="S100" s="83">
        <f>[2]Hoja1!T94</f>
        <v>45191</v>
      </c>
    </row>
    <row r="101" spans="1:19" ht="17.25" customHeight="1">
      <c r="A101" s="76">
        <v>94</v>
      </c>
      <c r="B101" s="77" t="str">
        <f>[2]Hoja1!C95</f>
        <v xml:space="preserve">13-DIRECCION FINANCIERA                                                         </v>
      </c>
      <c r="C101" s="16" t="str">
        <f>[2]Hoja1!A95</f>
        <v>VIRGINIA ISABEL LOPEZ LOPEZ</v>
      </c>
      <c r="D101" s="77" t="str">
        <f>[2]Hoja1!D95</f>
        <v xml:space="preserve">ANALISTA FINANCIERO                     </v>
      </c>
      <c r="E101" s="78" t="s">
        <v>1943</v>
      </c>
      <c r="F101" s="77" t="str">
        <f>[2]Hoja1!U95</f>
        <v xml:space="preserve">Femenino  </v>
      </c>
      <c r="G101" s="85">
        <v>45536</v>
      </c>
      <c r="H101" s="85">
        <v>45717</v>
      </c>
      <c r="I101" s="79">
        <f>[2]Hoja1!G95</f>
        <v>60000</v>
      </c>
      <c r="J101" s="80">
        <f>[2]Hoja1!H95</f>
        <v>3486.65</v>
      </c>
      <c r="K101" s="80">
        <f>[2]Hoja1!I95</f>
        <v>1722</v>
      </c>
      <c r="L101" s="79">
        <f>[2]Hoja1!J95</f>
        <v>1824</v>
      </c>
      <c r="M101" s="80">
        <f>[2]Hoja1!K95</f>
        <v>0</v>
      </c>
      <c r="N101" s="80">
        <f>[2]Hoja1!L95</f>
        <v>0</v>
      </c>
      <c r="O101" s="80">
        <f>[2]Hoja1!M95</f>
        <v>0</v>
      </c>
      <c r="P101" s="80">
        <f>[2]Hoja1!P95</f>
        <v>0</v>
      </c>
      <c r="Q101" s="81">
        <v>0</v>
      </c>
      <c r="R101" s="82">
        <f>[2]Hoja1!S95</f>
        <v>7032.65</v>
      </c>
      <c r="S101" s="83">
        <f>[2]Hoja1!T95</f>
        <v>52967.35</v>
      </c>
    </row>
    <row r="102" spans="1:19" ht="17.25" customHeight="1">
      <c r="A102" s="76">
        <v>95</v>
      </c>
      <c r="B102" s="77" t="str">
        <f>[2]Hoja1!C96</f>
        <v xml:space="preserve">13.1-DEPARTAMENTO DE CONTABILIDAD                                               </v>
      </c>
      <c r="C102" s="16" t="str">
        <f>[2]Hoja1!A96</f>
        <v>ANTONIO FABIAN RAMOS</v>
      </c>
      <c r="D102" s="77" t="str">
        <f>[2]Hoja1!D96</f>
        <v xml:space="preserve">TECNICO DE CONTABILIDAD                 </v>
      </c>
      <c r="E102" s="78" t="s">
        <v>1943</v>
      </c>
      <c r="F102" s="77" t="str">
        <f>[2]Hoja1!U96</f>
        <v xml:space="preserve">Masculino </v>
      </c>
      <c r="G102" s="77" t="str">
        <f>[2]Hoja1!V96</f>
        <v xml:space="preserve"> 1/10/2024</v>
      </c>
      <c r="H102" s="77" t="str">
        <f>[2]Hoja1!W96</f>
        <v xml:space="preserve"> 1/04/2025</v>
      </c>
      <c r="I102" s="79">
        <f>[2]Hoja1!G96</f>
        <v>40000</v>
      </c>
      <c r="J102" s="80">
        <f>[2]Hoja1!H96</f>
        <v>442.65</v>
      </c>
      <c r="K102" s="80">
        <f>[2]Hoja1!I96</f>
        <v>1148</v>
      </c>
      <c r="L102" s="79">
        <f>[2]Hoja1!J96</f>
        <v>1216</v>
      </c>
      <c r="M102" s="80">
        <f>[2]Hoja1!K96</f>
        <v>0</v>
      </c>
      <c r="N102" s="80">
        <f>[2]Hoja1!L96</f>
        <v>0</v>
      </c>
      <c r="O102" s="80">
        <f>[2]Hoja1!M96</f>
        <v>0</v>
      </c>
      <c r="P102" s="80">
        <f>[2]Hoja1!P96</f>
        <v>0</v>
      </c>
      <c r="Q102" s="81">
        <v>0</v>
      </c>
      <c r="R102" s="82">
        <f>[2]Hoja1!S96</f>
        <v>2806.65</v>
      </c>
      <c r="S102" s="83">
        <f>[2]Hoja1!T96</f>
        <v>37193.35</v>
      </c>
    </row>
    <row r="103" spans="1:19" ht="17.25" customHeight="1">
      <c r="A103" s="76">
        <v>96</v>
      </c>
      <c r="B103" s="77" t="str">
        <f>[2]Hoja1!C97</f>
        <v xml:space="preserve">13.1-DEPARTAMENTO DE CONTABILIDAD                                               </v>
      </c>
      <c r="C103" s="16" t="str">
        <f>[2]Hoja1!A97</f>
        <v>CANDIDA MARLENY GOMEZ FERMIN</v>
      </c>
      <c r="D103" s="77" t="str">
        <f>[2]Hoja1!D97</f>
        <v xml:space="preserve">CONTADOR(A)                             </v>
      </c>
      <c r="E103" s="78" t="s">
        <v>1943</v>
      </c>
      <c r="F103" s="77" t="str">
        <f>[2]Hoja1!U97</f>
        <v xml:space="preserve">Femenino  </v>
      </c>
      <c r="G103" s="77" t="str">
        <f>[2]Hoja1!V97</f>
        <v xml:space="preserve"> 2/11/2024</v>
      </c>
      <c r="H103" s="77" t="str">
        <f>[2]Hoja1!W97</f>
        <v xml:space="preserve"> 2/05/2025</v>
      </c>
      <c r="I103" s="79">
        <f>[2]Hoja1!G97</f>
        <v>65000</v>
      </c>
      <c r="J103" s="80">
        <f>[2]Hoja1!H97</f>
        <v>4427.55</v>
      </c>
      <c r="K103" s="80">
        <f>[2]Hoja1!I97</f>
        <v>1865.5</v>
      </c>
      <c r="L103" s="79">
        <f>[2]Hoja1!J97</f>
        <v>1976</v>
      </c>
      <c r="M103" s="80">
        <f>[2]Hoja1!K97</f>
        <v>0</v>
      </c>
      <c r="N103" s="80">
        <f>[2]Hoja1!L97</f>
        <v>0</v>
      </c>
      <c r="O103" s="80">
        <f>[2]Hoja1!M97</f>
        <v>0</v>
      </c>
      <c r="P103" s="80">
        <f>[2]Hoja1!P97</f>
        <v>0</v>
      </c>
      <c r="Q103" s="81">
        <v>0</v>
      </c>
      <c r="R103" s="82">
        <f>[2]Hoja1!S97</f>
        <v>8269.0499999999993</v>
      </c>
      <c r="S103" s="83">
        <f>[2]Hoja1!T97</f>
        <v>56730.95</v>
      </c>
    </row>
    <row r="104" spans="1:19" ht="17.25" customHeight="1">
      <c r="A104" s="76">
        <v>97</v>
      </c>
      <c r="B104" s="77" t="str">
        <f>[2]Hoja1!C98</f>
        <v xml:space="preserve">13.1-DEPARTAMENTO DE CONTABILIDAD                                               </v>
      </c>
      <c r="C104" s="16" t="str">
        <f>[2]Hoja1!A98</f>
        <v>FRANCHESCA NOVAS DIAZ</v>
      </c>
      <c r="D104" s="77" t="str">
        <f>[2]Hoja1!D98</f>
        <v xml:space="preserve">ANALISTA FINANCIERO                     </v>
      </c>
      <c r="E104" s="78" t="s">
        <v>1943</v>
      </c>
      <c r="F104" s="77" t="s">
        <v>50</v>
      </c>
      <c r="G104" s="77" t="str">
        <f>[2]Hoja1!V98</f>
        <v xml:space="preserve"> 2/12/2024</v>
      </c>
      <c r="H104" s="77" t="str">
        <f>[2]Hoja1!W98</f>
        <v xml:space="preserve"> 2/06/2025</v>
      </c>
      <c r="I104" s="79">
        <f>[2]Hoja1!G98</f>
        <v>50000</v>
      </c>
      <c r="J104" s="80">
        <f>[2]Hoja1!H98</f>
        <v>1854</v>
      </c>
      <c r="K104" s="80">
        <f>[2]Hoja1!I98</f>
        <v>1435</v>
      </c>
      <c r="L104" s="79">
        <f>[2]Hoja1!J98</f>
        <v>1520</v>
      </c>
      <c r="M104" s="80">
        <f>[2]Hoja1!K98</f>
        <v>0</v>
      </c>
      <c r="N104" s="80">
        <f>[2]Hoja1!L98</f>
        <v>0</v>
      </c>
      <c r="O104" s="80">
        <f>[2]Hoja1!M98</f>
        <v>0</v>
      </c>
      <c r="P104" s="80">
        <f>[2]Hoja1!P98</f>
        <v>0</v>
      </c>
      <c r="Q104" s="81">
        <v>0</v>
      </c>
      <c r="R104" s="82">
        <f>[2]Hoja1!S98</f>
        <v>4809</v>
      </c>
      <c r="S104" s="83">
        <f>[2]Hoja1!T98</f>
        <v>45191</v>
      </c>
    </row>
    <row r="105" spans="1:19" ht="17.25" customHeight="1">
      <c r="A105" s="76">
        <v>98</v>
      </c>
      <c r="B105" s="77" t="str">
        <f>[2]Hoja1!C99</f>
        <v xml:space="preserve">13.1-DEPARTAMENTO DE CONTABILIDAD                                               </v>
      </c>
      <c r="C105" s="16" t="str">
        <f>[2]Hoja1!A99</f>
        <v>GRISMAYRI PEÑA CORONADO</v>
      </c>
      <c r="D105" s="77" t="str">
        <f>[2]Hoja1!D99</f>
        <v xml:space="preserve">TECNICO DE CONTABILIDAD                 </v>
      </c>
      <c r="E105" s="78" t="s">
        <v>1943</v>
      </c>
      <c r="F105" s="77" t="str">
        <f>[2]Hoja1!U99</f>
        <v xml:space="preserve">Femenino  </v>
      </c>
      <c r="G105" s="77" t="str">
        <f>[2]Hoja1!V99</f>
        <v xml:space="preserve"> 1/09/2024</v>
      </c>
      <c r="H105" s="77" t="str">
        <f>[2]Hoja1!W99</f>
        <v xml:space="preserve"> 1/03/2025</v>
      </c>
      <c r="I105" s="79">
        <f>[2]Hoja1!G99</f>
        <v>36000</v>
      </c>
      <c r="J105" s="80">
        <f>[2]Hoja1!H99</f>
        <v>0</v>
      </c>
      <c r="K105" s="80">
        <f>[2]Hoja1!I99</f>
        <v>1033.2</v>
      </c>
      <c r="L105" s="79">
        <f>[2]Hoja1!J99</f>
        <v>1094.4000000000001</v>
      </c>
      <c r="M105" s="80">
        <f>[2]Hoja1!K99</f>
        <v>0</v>
      </c>
      <c r="N105" s="80">
        <f>[2]Hoja1!L99</f>
        <v>0</v>
      </c>
      <c r="O105" s="80">
        <f>[2]Hoja1!M99</f>
        <v>0</v>
      </c>
      <c r="P105" s="80">
        <f>[2]Hoja1!P99</f>
        <v>0</v>
      </c>
      <c r="Q105" s="81">
        <v>0</v>
      </c>
      <c r="R105" s="82">
        <f>[2]Hoja1!S99</f>
        <v>2127.6</v>
      </c>
      <c r="S105" s="83">
        <f>[2]Hoja1!T99</f>
        <v>33872.400000000001</v>
      </c>
    </row>
    <row r="106" spans="1:19" ht="17.25" customHeight="1">
      <c r="A106" s="76">
        <v>99</v>
      </c>
      <c r="B106" s="77" t="str">
        <f>[2]Hoja1!C100</f>
        <v xml:space="preserve">13.1-DEPARTAMENTO DE CONTABILIDAD                                               </v>
      </c>
      <c r="C106" s="16" t="str">
        <f>[2]Hoja1!A100</f>
        <v>LICELOT RAMONA FRANCISCO DE LOS SANTOS</v>
      </c>
      <c r="D106" s="77" t="str">
        <f>[2]Hoja1!D100</f>
        <v xml:space="preserve">ANALISTA FINANCIERO(A)                  </v>
      </c>
      <c r="E106" s="78" t="s">
        <v>1943</v>
      </c>
      <c r="F106" s="77" t="str">
        <f>[2]Hoja1!U100</f>
        <v xml:space="preserve">Femenino  </v>
      </c>
      <c r="G106" s="77" t="str">
        <f>[2]Hoja1!V100</f>
        <v xml:space="preserve"> 3/02/2025</v>
      </c>
      <c r="H106" s="77" t="str">
        <f>[2]Hoja1!W100</f>
        <v xml:space="preserve"> 3/08/2025</v>
      </c>
      <c r="I106" s="79">
        <f>[2]Hoja1!G100</f>
        <v>50000</v>
      </c>
      <c r="J106" s="80">
        <f>[2]Hoja1!H100</f>
        <v>1854</v>
      </c>
      <c r="K106" s="80">
        <f>[2]Hoja1!I100</f>
        <v>1435</v>
      </c>
      <c r="L106" s="79">
        <f>[2]Hoja1!J100</f>
        <v>1520</v>
      </c>
      <c r="M106" s="80">
        <f>[2]Hoja1!K100</f>
        <v>0</v>
      </c>
      <c r="N106" s="80">
        <f>[2]Hoja1!L100</f>
        <v>0</v>
      </c>
      <c r="O106" s="80">
        <f>[2]Hoja1!M100</f>
        <v>0</v>
      </c>
      <c r="P106" s="80">
        <f>[2]Hoja1!P100</f>
        <v>0</v>
      </c>
      <c r="Q106" s="81">
        <v>0</v>
      </c>
      <c r="R106" s="82">
        <f>[2]Hoja1!S100</f>
        <v>4809</v>
      </c>
      <c r="S106" s="83">
        <f>[2]Hoja1!T100</f>
        <v>45191</v>
      </c>
    </row>
    <row r="107" spans="1:19" ht="17.25" customHeight="1">
      <c r="A107" s="76">
        <v>100</v>
      </c>
      <c r="B107" s="77" t="str">
        <f>[2]Hoja1!C101</f>
        <v xml:space="preserve">13.1-DEPARTAMENTO DE CONTABILIDAD                                               </v>
      </c>
      <c r="C107" s="16" t="str">
        <f>[2]Hoja1!A101</f>
        <v>VIRGINIA DESIREE CANELA</v>
      </c>
      <c r="D107" s="77" t="str">
        <f>[2]Hoja1!D101</f>
        <v xml:space="preserve">CONTADOR(A)                             </v>
      </c>
      <c r="E107" s="78" t="s">
        <v>1943</v>
      </c>
      <c r="F107" s="77" t="str">
        <f>[2]Hoja1!U101</f>
        <v xml:space="preserve">Femenino  </v>
      </c>
      <c r="G107" s="77" t="str">
        <f>[2]Hoja1!V101</f>
        <v xml:space="preserve"> 2/12/2024</v>
      </c>
      <c r="H107" s="77" t="str">
        <f>[2]Hoja1!W101</f>
        <v xml:space="preserve"> 2/06/2025</v>
      </c>
      <c r="I107" s="79">
        <f>[2]Hoja1!G101</f>
        <v>40000</v>
      </c>
      <c r="J107" s="80">
        <f>[2]Hoja1!H101</f>
        <v>442.65</v>
      </c>
      <c r="K107" s="80">
        <f>[2]Hoja1!I101</f>
        <v>1148</v>
      </c>
      <c r="L107" s="79">
        <f>[2]Hoja1!J101</f>
        <v>1216</v>
      </c>
      <c r="M107" s="80">
        <f>[2]Hoja1!K101</f>
        <v>0</v>
      </c>
      <c r="N107" s="80">
        <f>[2]Hoja1!L101</f>
        <v>0</v>
      </c>
      <c r="O107" s="80">
        <f>[2]Hoja1!M101</f>
        <v>0</v>
      </c>
      <c r="P107" s="80">
        <f>[2]Hoja1!P101</f>
        <v>0</v>
      </c>
      <c r="Q107" s="81">
        <v>0</v>
      </c>
      <c r="R107" s="82">
        <f>[2]Hoja1!S101</f>
        <v>2806.65</v>
      </c>
      <c r="S107" s="83">
        <f>[2]Hoja1!T101</f>
        <v>37193.35</v>
      </c>
    </row>
    <row r="108" spans="1:19" ht="17.25" customHeight="1">
      <c r="A108" s="76">
        <v>101</v>
      </c>
      <c r="B108" s="77" t="str">
        <f>[2]Hoja1!C102</f>
        <v xml:space="preserve">14-DIRECCION ADMINISTRATIVA                                                     </v>
      </c>
      <c r="C108" s="16" t="str">
        <f>[2]Hoja1!A102</f>
        <v>ALEJANDRO MOTA REYNOSO</v>
      </c>
      <c r="D108" s="77" t="str">
        <f>[2]Hoja1!D102</f>
        <v xml:space="preserve">TECNICO ADMINISTRATIVO                  </v>
      </c>
      <c r="E108" s="78" t="s">
        <v>1943</v>
      </c>
      <c r="F108" s="77" t="str">
        <f>[2]Hoja1!U102</f>
        <v xml:space="preserve">Masculino </v>
      </c>
      <c r="G108" s="77" t="str">
        <f>[2]Hoja1!V102</f>
        <v xml:space="preserve"> 1/10/2024</v>
      </c>
      <c r="H108" s="77" t="str">
        <f>[2]Hoja1!W102</f>
        <v xml:space="preserve"> 1/04/2025</v>
      </c>
      <c r="I108" s="79">
        <f>[2]Hoja1!G102</f>
        <v>40000</v>
      </c>
      <c r="J108" s="80">
        <f>[2]Hoja1!H102</f>
        <v>442.65</v>
      </c>
      <c r="K108" s="80">
        <f>[2]Hoja1!I102</f>
        <v>1148</v>
      </c>
      <c r="L108" s="79">
        <f>[2]Hoja1!J102</f>
        <v>1216</v>
      </c>
      <c r="M108" s="80">
        <f>[2]Hoja1!K102</f>
        <v>0</v>
      </c>
      <c r="N108" s="80">
        <f>[2]Hoja1!L102</f>
        <v>0</v>
      </c>
      <c r="O108" s="80">
        <f>[2]Hoja1!M102</f>
        <v>0</v>
      </c>
      <c r="P108" s="80">
        <f>[2]Hoja1!P102</f>
        <v>0</v>
      </c>
      <c r="Q108" s="81">
        <v>0</v>
      </c>
      <c r="R108" s="82">
        <f>[2]Hoja1!S102</f>
        <v>2806.65</v>
      </c>
      <c r="S108" s="83">
        <f>[2]Hoja1!T102</f>
        <v>37193.35</v>
      </c>
    </row>
    <row r="109" spans="1:19" ht="17.25" customHeight="1">
      <c r="A109" s="76">
        <v>102</v>
      </c>
      <c r="B109" s="77" t="str">
        <f>[2]Hoja1!C103</f>
        <v xml:space="preserve">14-DIRECCION ADMINISTRATIVA                                                     </v>
      </c>
      <c r="C109" s="16" t="str">
        <f>[2]Hoja1!A103</f>
        <v>AMNELIS GERALDINE GONZALEZ HERRERA</v>
      </c>
      <c r="D109" s="77" t="str">
        <f>[2]Hoja1!D103</f>
        <v xml:space="preserve">TECNICO ADMINISTRATIVO                  </v>
      </c>
      <c r="E109" s="78" t="s">
        <v>1943</v>
      </c>
      <c r="F109" s="77" t="str">
        <f>[2]Hoja1!U103</f>
        <v xml:space="preserve">Femenino  </v>
      </c>
      <c r="G109" s="77" t="str">
        <f>[2]Hoja1!V103</f>
        <v xml:space="preserve"> 2/12/2024</v>
      </c>
      <c r="H109" s="77" t="str">
        <f>[2]Hoja1!W103</f>
        <v xml:space="preserve"> 2/06/2025</v>
      </c>
      <c r="I109" s="79">
        <f>[2]Hoja1!G103</f>
        <v>36000</v>
      </c>
      <c r="J109" s="80">
        <f>[2]Hoja1!H103</f>
        <v>0</v>
      </c>
      <c r="K109" s="80">
        <f>[2]Hoja1!I103</f>
        <v>1033.2</v>
      </c>
      <c r="L109" s="79">
        <f>[2]Hoja1!J103</f>
        <v>1094.4000000000001</v>
      </c>
      <c r="M109" s="80">
        <f>[2]Hoja1!K103</f>
        <v>0</v>
      </c>
      <c r="N109" s="80">
        <f>[2]Hoja1!L103</f>
        <v>0</v>
      </c>
      <c r="O109" s="80">
        <f>[2]Hoja1!M103</f>
        <v>0</v>
      </c>
      <c r="P109" s="80">
        <f>[2]Hoja1!P103</f>
        <v>0</v>
      </c>
      <c r="Q109" s="81">
        <v>0</v>
      </c>
      <c r="R109" s="82">
        <f>[2]Hoja1!S103</f>
        <v>2127.6</v>
      </c>
      <c r="S109" s="83">
        <f>[2]Hoja1!T103</f>
        <v>33872.400000000001</v>
      </c>
    </row>
    <row r="110" spans="1:19" ht="17.25" customHeight="1">
      <c r="A110" s="76">
        <v>103</v>
      </c>
      <c r="B110" s="77" t="str">
        <f>[2]Hoja1!C104</f>
        <v xml:space="preserve">14-DIRECCION ADMINISTRATIVA                                                     </v>
      </c>
      <c r="C110" s="16" t="str">
        <f>[2]Hoja1!A104</f>
        <v>ANGELO DAVID PEREZ VENTURA</v>
      </c>
      <c r="D110" s="77" t="str">
        <f>[2]Hoja1!D104</f>
        <v xml:space="preserve">TECNICO ADMINISTRATIVO                  </v>
      </c>
      <c r="E110" s="78" t="s">
        <v>1943</v>
      </c>
      <c r="F110" s="77" t="str">
        <f>[2]Hoja1!U104</f>
        <v xml:space="preserve">Masculino </v>
      </c>
      <c r="G110" s="77" t="str">
        <f>[2]Hoja1!V104</f>
        <v xml:space="preserve"> 1/09/2024</v>
      </c>
      <c r="H110" s="77" t="str">
        <f>[2]Hoja1!W104</f>
        <v xml:space="preserve"> 1/03/2025</v>
      </c>
      <c r="I110" s="79">
        <f>[2]Hoja1!G104</f>
        <v>45000</v>
      </c>
      <c r="J110" s="80">
        <f>[2]Hoja1!H104</f>
        <v>1148.33</v>
      </c>
      <c r="K110" s="80">
        <f>[2]Hoja1!I104</f>
        <v>1291.5</v>
      </c>
      <c r="L110" s="79">
        <f>[2]Hoja1!J104</f>
        <v>1368</v>
      </c>
      <c r="M110" s="80">
        <f>[2]Hoja1!K104</f>
        <v>0</v>
      </c>
      <c r="N110" s="80">
        <f>[2]Hoja1!L104</f>
        <v>0</v>
      </c>
      <c r="O110" s="80">
        <f>[2]Hoja1!M104</f>
        <v>4402.83</v>
      </c>
      <c r="P110" s="80">
        <f>[2]Hoja1!P104</f>
        <v>0</v>
      </c>
      <c r="Q110" s="81">
        <v>0</v>
      </c>
      <c r="R110" s="82">
        <f>[2]Hoja1!S104</f>
        <v>8210.66</v>
      </c>
      <c r="S110" s="83">
        <f>[2]Hoja1!T104</f>
        <v>36789.339999999997</v>
      </c>
    </row>
    <row r="111" spans="1:19" ht="17.25" customHeight="1">
      <c r="A111" s="76">
        <v>104</v>
      </c>
      <c r="B111" s="77" t="str">
        <f>[2]Hoja1!C105</f>
        <v xml:space="preserve">14.2.1-SECCION DE MAYORDOMIA                                                    </v>
      </c>
      <c r="C111" s="16" t="str">
        <f>[2]Hoja1!A105</f>
        <v>JOSE CARLOS HERNANDEZ MARTINEZ</v>
      </c>
      <c r="D111" s="77" t="str">
        <f>[2]Hoja1!D105</f>
        <v xml:space="preserve">ENC. SECCION DE MAYORDOMIA              </v>
      </c>
      <c r="E111" s="78" t="s">
        <v>1943</v>
      </c>
      <c r="F111" s="77" t="str">
        <f>[2]Hoja1!U105</f>
        <v xml:space="preserve">Masculino </v>
      </c>
      <c r="G111" s="77" t="str">
        <f>[2]Hoja1!V105</f>
        <v xml:space="preserve"> 1/11/2024</v>
      </c>
      <c r="H111" s="77" t="str">
        <f>[2]Hoja1!W105</f>
        <v xml:space="preserve"> 1/05/2025</v>
      </c>
      <c r="I111" s="79">
        <f>[2]Hoja1!G105</f>
        <v>90000</v>
      </c>
      <c r="J111" s="80">
        <f>[2]Hoja1!H105</f>
        <v>9753.19</v>
      </c>
      <c r="K111" s="80">
        <f>[2]Hoja1!I105</f>
        <v>2583</v>
      </c>
      <c r="L111" s="79">
        <f>[2]Hoja1!J105</f>
        <v>2736</v>
      </c>
      <c r="M111" s="80">
        <f>[2]Hoja1!K105</f>
        <v>0</v>
      </c>
      <c r="N111" s="80">
        <f>[2]Hoja1!L105</f>
        <v>0</v>
      </c>
      <c r="O111" s="80">
        <f>[2]Hoja1!M105</f>
        <v>0</v>
      </c>
      <c r="P111" s="80">
        <f>[2]Hoja1!P105</f>
        <v>0</v>
      </c>
      <c r="Q111" s="81">
        <v>0</v>
      </c>
      <c r="R111" s="82">
        <f>[2]Hoja1!S105</f>
        <v>15072.19</v>
      </c>
      <c r="S111" s="83">
        <f>[2]Hoja1!T105</f>
        <v>74927.81</v>
      </c>
    </row>
    <row r="112" spans="1:19" ht="17.25" customHeight="1">
      <c r="A112" s="76">
        <v>105</v>
      </c>
      <c r="B112" s="77" t="str">
        <f>[2]Hoja1!C106</f>
        <v xml:space="preserve">14.2.2-SECCION DE ALMACEN Y SUMINISTRO                                          </v>
      </c>
      <c r="C112" s="16" t="str">
        <f>[2]Hoja1!A106</f>
        <v>AQUILINO ANTONIO ARIAS VARGAS</v>
      </c>
      <c r="D112" s="77" t="str">
        <f>[2]Hoja1!D106</f>
        <v xml:space="preserve">TECNICO ADMINISTRATIVO                  </v>
      </c>
      <c r="E112" s="78" t="s">
        <v>1943</v>
      </c>
      <c r="F112" s="77" t="str">
        <f>[2]Hoja1!U106</f>
        <v xml:space="preserve">Masculino </v>
      </c>
      <c r="G112" s="77" t="str">
        <f>[2]Hoja1!V106</f>
        <v xml:space="preserve"> 1/08/2024</v>
      </c>
      <c r="H112" s="77" t="str">
        <f>[2]Hoja1!W106</f>
        <v xml:space="preserve"> 1/02/2025</v>
      </c>
      <c r="I112" s="79">
        <f>[2]Hoja1!G106</f>
        <v>40000</v>
      </c>
      <c r="J112" s="80">
        <f>[2]Hoja1!H106</f>
        <v>442.65</v>
      </c>
      <c r="K112" s="80">
        <f>[2]Hoja1!I106</f>
        <v>1148</v>
      </c>
      <c r="L112" s="79">
        <f>[2]Hoja1!J106</f>
        <v>1216</v>
      </c>
      <c r="M112" s="80">
        <f>[2]Hoja1!K106</f>
        <v>0</v>
      </c>
      <c r="N112" s="80">
        <f>[2]Hoja1!L106</f>
        <v>0</v>
      </c>
      <c r="O112" s="80">
        <f>[2]Hoja1!M106</f>
        <v>12299.56</v>
      </c>
      <c r="P112" s="80">
        <f>[2]Hoja1!P106</f>
        <v>0</v>
      </c>
      <c r="Q112" s="81">
        <v>0</v>
      </c>
      <c r="R112" s="82">
        <f>[2]Hoja1!S106</f>
        <v>15106.21</v>
      </c>
      <c r="S112" s="83">
        <f>[2]Hoja1!T106</f>
        <v>24893.79</v>
      </c>
    </row>
    <row r="113" spans="1:19" ht="17.25" customHeight="1">
      <c r="A113" s="76">
        <v>106</v>
      </c>
      <c r="B113" s="77" t="str">
        <f>[2]Hoja1!C107</f>
        <v xml:space="preserve">14.2.3-SECCION DE ARCHIVO Y CORRESP.                                            </v>
      </c>
      <c r="C113" s="16" t="str">
        <f>[2]Hoja1!A107</f>
        <v>JUANA JACQUELINE ORTIZ SOTO</v>
      </c>
      <c r="D113" s="77" t="str">
        <f>[2]Hoja1!D107</f>
        <v xml:space="preserve">ENC. ARCHIVO Y CORRESP.                 </v>
      </c>
      <c r="E113" s="78" t="s">
        <v>1943</v>
      </c>
      <c r="F113" s="77" t="str">
        <f>[2]Hoja1!U107</f>
        <v xml:space="preserve">Femenino  </v>
      </c>
      <c r="G113" s="77" t="str">
        <f>[2]Hoja1!V107</f>
        <v xml:space="preserve"> 2/11/2024</v>
      </c>
      <c r="H113" s="77" t="str">
        <f>[2]Hoja1!W107</f>
        <v xml:space="preserve"> 2/05/2025</v>
      </c>
      <c r="I113" s="79">
        <f>[2]Hoja1!G107</f>
        <v>65000</v>
      </c>
      <c r="J113" s="80">
        <f>[2]Hoja1!H107</f>
        <v>4427.55</v>
      </c>
      <c r="K113" s="80">
        <f>[2]Hoja1!I107</f>
        <v>1865.5</v>
      </c>
      <c r="L113" s="79">
        <f>[2]Hoja1!J107</f>
        <v>1976</v>
      </c>
      <c r="M113" s="80">
        <f>[2]Hoja1!K107</f>
        <v>0</v>
      </c>
      <c r="N113" s="80">
        <f>[2]Hoja1!L107</f>
        <v>0</v>
      </c>
      <c r="O113" s="80">
        <f>[2]Hoja1!M107</f>
        <v>0</v>
      </c>
      <c r="P113" s="80">
        <f>[2]Hoja1!P107</f>
        <v>0</v>
      </c>
      <c r="Q113" s="81">
        <v>0</v>
      </c>
      <c r="R113" s="82">
        <f>[2]Hoja1!S107</f>
        <v>8269.0499999999993</v>
      </c>
      <c r="S113" s="83">
        <f>[2]Hoja1!T107</f>
        <v>56730.95</v>
      </c>
    </row>
    <row r="114" spans="1:19" ht="17.25" customHeight="1">
      <c r="A114" s="76">
        <v>107</v>
      </c>
      <c r="B114" s="77" t="str">
        <f>[2]Hoja1!C108</f>
        <v xml:space="preserve">14.3-DPTO. DE COMPRAS Y CONTRATACIONES                                          </v>
      </c>
      <c r="C114" s="16" t="str">
        <f>[2]Hoja1!A108</f>
        <v>ARELIS ALTAGRACIA GONZALEZ</v>
      </c>
      <c r="D114" s="77" t="str">
        <f>[2]Hoja1!D108</f>
        <v xml:space="preserve">ANALISTA DE COMPRAS Y CONTRATACIONES    </v>
      </c>
      <c r="E114" s="78" t="s">
        <v>1943</v>
      </c>
      <c r="F114" s="77" t="str">
        <f>[2]Hoja1!U108</f>
        <v xml:space="preserve">Femenino  </v>
      </c>
      <c r="G114" s="77" t="str">
        <f>[2]Hoja1!V108</f>
        <v xml:space="preserve"> 1/10/2024</v>
      </c>
      <c r="H114" s="77" t="str">
        <f>[2]Hoja1!W108</f>
        <v xml:space="preserve"> 1/04/2025</v>
      </c>
      <c r="I114" s="79">
        <f>[2]Hoja1!G108</f>
        <v>50000</v>
      </c>
      <c r="J114" s="80">
        <f>[2]Hoja1!H108</f>
        <v>1854</v>
      </c>
      <c r="K114" s="80">
        <f>[2]Hoja1!I108</f>
        <v>1435</v>
      </c>
      <c r="L114" s="79">
        <f>[2]Hoja1!J108</f>
        <v>1520</v>
      </c>
      <c r="M114" s="80">
        <f>[2]Hoja1!K108</f>
        <v>0</v>
      </c>
      <c r="N114" s="80">
        <f>[2]Hoja1!L108</f>
        <v>0</v>
      </c>
      <c r="O114" s="80">
        <f>[2]Hoja1!M108</f>
        <v>2000</v>
      </c>
      <c r="P114" s="80">
        <f>[2]Hoja1!P108</f>
        <v>0</v>
      </c>
      <c r="Q114" s="81">
        <v>0</v>
      </c>
      <c r="R114" s="82">
        <f>[2]Hoja1!S108</f>
        <v>6809</v>
      </c>
      <c r="S114" s="83">
        <f>[2]Hoja1!T108</f>
        <v>43191</v>
      </c>
    </row>
    <row r="115" spans="1:19" ht="17.25" customHeight="1">
      <c r="A115" s="76">
        <v>108</v>
      </c>
      <c r="B115" s="77" t="str">
        <f>[2]Hoja1!C109</f>
        <v xml:space="preserve">14.3-DPTO. DE COMPRAS Y CONTRATACIONES                                          </v>
      </c>
      <c r="C115" s="16" t="str">
        <f>[2]Hoja1!A109</f>
        <v>WILSON ARIEL MEZON ESPINAL</v>
      </c>
      <c r="D115" s="77" t="str">
        <f>[2]Hoja1!D109</f>
        <v xml:space="preserve">ANALISTA DE COMPRAS Y CONTRATACIONES    </v>
      </c>
      <c r="E115" s="78" t="s">
        <v>1943</v>
      </c>
      <c r="F115" s="77" t="str">
        <f>[2]Hoja1!U109</f>
        <v xml:space="preserve">Masculino </v>
      </c>
      <c r="G115" s="77" t="str">
        <f>[2]Hoja1!V109</f>
        <v xml:space="preserve"> 1/09/2024</v>
      </c>
      <c r="H115" s="77" t="str">
        <f>[2]Hoja1!W109</f>
        <v xml:space="preserve"> 1/03/2025</v>
      </c>
      <c r="I115" s="79">
        <f>[2]Hoja1!G109</f>
        <v>50000</v>
      </c>
      <c r="J115" s="80">
        <f>[2]Hoja1!H109</f>
        <v>1596.68</v>
      </c>
      <c r="K115" s="80">
        <f>[2]Hoja1!I109</f>
        <v>1435</v>
      </c>
      <c r="L115" s="79">
        <f>[2]Hoja1!J109</f>
        <v>1520</v>
      </c>
      <c r="M115" s="80">
        <f>[2]Hoja1!K109</f>
        <v>1715.46</v>
      </c>
      <c r="N115" s="80">
        <f>[2]Hoja1!L109</f>
        <v>0</v>
      </c>
      <c r="O115" s="80">
        <f>[2]Hoja1!M109</f>
        <v>1000</v>
      </c>
      <c r="P115" s="80">
        <f>[2]Hoja1!P109</f>
        <v>0</v>
      </c>
      <c r="Q115" s="81">
        <v>0</v>
      </c>
      <c r="R115" s="82">
        <f>[2]Hoja1!S109</f>
        <v>7267.14</v>
      </c>
      <c r="S115" s="83">
        <f>[2]Hoja1!T109</f>
        <v>42732.86</v>
      </c>
    </row>
    <row r="116" spans="1:19" ht="17.25" customHeight="1">
      <c r="A116" s="76">
        <v>109</v>
      </c>
      <c r="B116" s="77" t="str">
        <f>[2]Hoja1!C110</f>
        <v xml:space="preserve">14.4-DPTO. DE TRANSPORTACION                                                    </v>
      </c>
      <c r="C116" s="16" t="str">
        <f>[2]Hoja1!A110</f>
        <v>GUILLERMO AGUASANTA MOREL</v>
      </c>
      <c r="D116" s="77" t="str">
        <f>[2]Hoja1!D110</f>
        <v xml:space="preserve">TECNICO ADMINISTRATIVO                  </v>
      </c>
      <c r="E116" s="78" t="s">
        <v>1943</v>
      </c>
      <c r="F116" s="77" t="str">
        <f>[2]Hoja1!U110</f>
        <v xml:space="preserve">Masculino </v>
      </c>
      <c r="G116" s="77" t="str">
        <f>[2]Hoja1!V110</f>
        <v xml:space="preserve"> 2/12/2024</v>
      </c>
      <c r="H116" s="77" t="str">
        <f>[2]Hoja1!W110</f>
        <v xml:space="preserve"> 2/06/2025</v>
      </c>
      <c r="I116" s="79">
        <f>[2]Hoja1!G110</f>
        <v>40000</v>
      </c>
      <c r="J116" s="80">
        <f>[2]Hoja1!H110</f>
        <v>442.65</v>
      </c>
      <c r="K116" s="80">
        <f>[2]Hoja1!I110</f>
        <v>1148</v>
      </c>
      <c r="L116" s="79">
        <f>[2]Hoja1!J110</f>
        <v>1216</v>
      </c>
      <c r="M116" s="80">
        <f>[2]Hoja1!K110</f>
        <v>0</v>
      </c>
      <c r="N116" s="80">
        <f>[2]Hoja1!L110</f>
        <v>0</v>
      </c>
      <c r="O116" s="80">
        <f>[2]Hoja1!M110</f>
        <v>0</v>
      </c>
      <c r="P116" s="80">
        <f>[2]Hoja1!P110</f>
        <v>0</v>
      </c>
      <c r="Q116" s="81">
        <v>0</v>
      </c>
      <c r="R116" s="82">
        <f>[2]Hoja1!S110</f>
        <v>2806.65</v>
      </c>
      <c r="S116" s="83">
        <f>[2]Hoja1!T110</f>
        <v>37193.35</v>
      </c>
    </row>
    <row r="117" spans="1:19" ht="17.25" customHeight="1">
      <c r="A117" s="76">
        <v>110</v>
      </c>
      <c r="B117" s="77" t="str">
        <f>[2]Hoja1!C111</f>
        <v xml:space="preserve">16-DIR.  DE CAP. Y FORM. PARA LOS GOB. LOC.                                     </v>
      </c>
      <c r="C117" s="16" t="str">
        <f>[2]Hoja1!A111</f>
        <v>AMELIA CRUZ</v>
      </c>
      <c r="D117" s="77" t="str">
        <f>[2]Hoja1!D111</f>
        <v xml:space="preserve">TECNICO ADMINISTRATIVO                  </v>
      </c>
      <c r="E117" s="78" t="s">
        <v>1943</v>
      </c>
      <c r="F117" s="77" t="str">
        <f>[2]Hoja1!U111</f>
        <v xml:space="preserve">Femenino  </v>
      </c>
      <c r="G117" s="77" t="str">
        <f>[2]Hoja1!V111</f>
        <v>16/10/2024</v>
      </c>
      <c r="H117" s="77" t="str">
        <f>[2]Hoja1!W111</f>
        <v>16/04/2025</v>
      </c>
      <c r="I117" s="79">
        <f>[2]Hoja1!G111</f>
        <v>40000</v>
      </c>
      <c r="J117" s="80">
        <f>[2]Hoja1!H111</f>
        <v>442.65</v>
      </c>
      <c r="K117" s="80">
        <f>[2]Hoja1!I111</f>
        <v>1148</v>
      </c>
      <c r="L117" s="79">
        <f>[2]Hoja1!J111</f>
        <v>1216</v>
      </c>
      <c r="M117" s="80">
        <f>[2]Hoja1!K111</f>
        <v>0</v>
      </c>
      <c r="N117" s="80">
        <f>[2]Hoja1!L111</f>
        <v>0</v>
      </c>
      <c r="O117" s="80">
        <f>[2]Hoja1!M111</f>
        <v>0</v>
      </c>
      <c r="P117" s="80">
        <f>[2]Hoja1!P111</f>
        <v>0</v>
      </c>
      <c r="Q117" s="81">
        <v>0</v>
      </c>
      <c r="R117" s="82">
        <f>[2]Hoja1!S111</f>
        <v>2806.65</v>
      </c>
      <c r="S117" s="83">
        <f>[2]Hoja1!T111</f>
        <v>37193.35</v>
      </c>
    </row>
    <row r="118" spans="1:19" ht="17.25" customHeight="1">
      <c r="A118" s="76">
        <v>111</v>
      </c>
      <c r="B118" s="77" t="str">
        <f>[2]Hoja1!C112</f>
        <v xml:space="preserve">16-DIR.  DE CAP. Y FORM. PARA LOS GOB. LOC.                                     </v>
      </c>
      <c r="C118" s="16" t="str">
        <f>[2]Hoja1!A112</f>
        <v>CESAR ROLANDO FLORES BAUTISTA</v>
      </c>
      <c r="D118" s="77" t="str">
        <f>[2]Hoja1!D112</f>
        <v xml:space="preserve">TECNICO ADMINISTRATIVO                  </v>
      </c>
      <c r="E118" s="78" t="s">
        <v>1943</v>
      </c>
      <c r="F118" s="77" t="str">
        <f>[2]Hoja1!U112</f>
        <v xml:space="preserve">Masculino </v>
      </c>
      <c r="G118" s="85" t="str">
        <f>[2]Hoja1!V112</f>
        <v xml:space="preserve"> 2/12/2024</v>
      </c>
      <c r="H118" s="85" t="str">
        <f>[2]Hoja1!W112</f>
        <v xml:space="preserve"> 2/06/2025</v>
      </c>
      <c r="I118" s="79">
        <f>[2]Hoja1!G112</f>
        <v>40000</v>
      </c>
      <c r="J118" s="80">
        <f>[2]Hoja1!H112</f>
        <v>442.65</v>
      </c>
      <c r="K118" s="80">
        <f>[2]Hoja1!I112</f>
        <v>1148</v>
      </c>
      <c r="L118" s="79">
        <f>[2]Hoja1!J112</f>
        <v>1216</v>
      </c>
      <c r="M118" s="80">
        <f>[2]Hoja1!K112</f>
        <v>0</v>
      </c>
      <c r="N118" s="80">
        <f>[2]Hoja1!L112</f>
        <v>0</v>
      </c>
      <c r="O118" s="80">
        <f>[2]Hoja1!M112</f>
        <v>11232.69</v>
      </c>
      <c r="P118" s="80">
        <f>[2]Hoja1!P112</f>
        <v>0</v>
      </c>
      <c r="Q118" s="81">
        <v>0</v>
      </c>
      <c r="R118" s="82">
        <f>[2]Hoja1!S112</f>
        <v>14039.34</v>
      </c>
      <c r="S118" s="83">
        <f>[2]Hoja1!T112</f>
        <v>25960.66</v>
      </c>
    </row>
    <row r="119" spans="1:19" ht="17.25" customHeight="1">
      <c r="A119" s="76">
        <v>112</v>
      </c>
      <c r="B119" s="77" t="str">
        <f>[2]Hoja1!C113</f>
        <v xml:space="preserve">16-DIR.  DE CAP. Y FORM. PARA LOS GOB. LOC.                                     </v>
      </c>
      <c r="C119" s="16" t="str">
        <f>[2]Hoja1!A113</f>
        <v>HENRRY MERCADO POLANCO</v>
      </c>
      <c r="D119" s="77" t="str">
        <f>[2]Hoja1!D113</f>
        <v xml:space="preserve">ANALISTA DE CAPACITACION Y DESARROLLO   </v>
      </c>
      <c r="E119" s="78" t="s">
        <v>1943</v>
      </c>
      <c r="F119" s="77" t="str">
        <f>[2]Hoja1!U113</f>
        <v xml:space="preserve">Masculino </v>
      </c>
      <c r="G119" s="77" t="str">
        <f>[2]Hoja1!V113</f>
        <v xml:space="preserve"> 2/12/2024</v>
      </c>
      <c r="H119" s="77" t="str">
        <f>[2]Hoja1!W113</f>
        <v xml:space="preserve"> 2/06/2025</v>
      </c>
      <c r="I119" s="79">
        <f>[2]Hoja1!G113</f>
        <v>50000</v>
      </c>
      <c r="J119" s="80">
        <f>[2]Hoja1!H113</f>
        <v>1854</v>
      </c>
      <c r="K119" s="80">
        <f>[2]Hoja1!I113</f>
        <v>1435</v>
      </c>
      <c r="L119" s="79">
        <f>[2]Hoja1!J113</f>
        <v>1520</v>
      </c>
      <c r="M119" s="80">
        <f>[2]Hoja1!K113</f>
        <v>0</v>
      </c>
      <c r="N119" s="80">
        <f>[2]Hoja1!L113</f>
        <v>0</v>
      </c>
      <c r="O119" s="80">
        <f>[2]Hoja1!M113</f>
        <v>0</v>
      </c>
      <c r="P119" s="80">
        <f>[2]Hoja1!P113</f>
        <v>0</v>
      </c>
      <c r="Q119" s="81">
        <v>0</v>
      </c>
      <c r="R119" s="82">
        <f>[2]Hoja1!S113</f>
        <v>4809</v>
      </c>
      <c r="S119" s="83">
        <f>[2]Hoja1!T113</f>
        <v>45191</v>
      </c>
    </row>
    <row r="120" spans="1:19" ht="17.25" customHeight="1">
      <c r="A120" s="76">
        <v>113</v>
      </c>
      <c r="B120" s="77" t="str">
        <f>[2]Hoja1!C114</f>
        <v xml:space="preserve">16-DIR.  DE CAP. Y FORM. PARA LOS GOB. LOC.                                     </v>
      </c>
      <c r="C120" s="16" t="str">
        <f>[2]Hoja1!A114</f>
        <v>LILIAN ALTAGRACIA DIAZ</v>
      </c>
      <c r="D120" s="77" t="str">
        <f>[2]Hoja1!D114</f>
        <v xml:space="preserve">FACILITADOR(A)                          </v>
      </c>
      <c r="E120" s="78" t="s">
        <v>1943</v>
      </c>
      <c r="F120" s="77" t="str">
        <f>[2]Hoja1!U114</f>
        <v xml:space="preserve">Femenino  </v>
      </c>
      <c r="G120" s="77" t="str">
        <f>[2]Hoja1!V114</f>
        <v>16/10/2024</v>
      </c>
      <c r="H120" s="77" t="str">
        <f>[2]Hoja1!W114</f>
        <v>16/04/2025</v>
      </c>
      <c r="I120" s="79">
        <f>[2]Hoja1!G114</f>
        <v>35000</v>
      </c>
      <c r="J120" s="80">
        <f>[2]Hoja1!H114</f>
        <v>0</v>
      </c>
      <c r="K120" s="80">
        <f>[2]Hoja1!I114</f>
        <v>1004.5</v>
      </c>
      <c r="L120" s="79">
        <f>[2]Hoja1!J114</f>
        <v>1064</v>
      </c>
      <c r="M120" s="80">
        <f>[2]Hoja1!K114</f>
        <v>0</v>
      </c>
      <c r="N120" s="80">
        <f>[2]Hoja1!L114</f>
        <v>0</v>
      </c>
      <c r="O120" s="80">
        <f>[2]Hoja1!M114</f>
        <v>0</v>
      </c>
      <c r="P120" s="80">
        <f>[2]Hoja1!P114</f>
        <v>0</v>
      </c>
      <c r="Q120" s="81">
        <v>0</v>
      </c>
      <c r="R120" s="82">
        <f>[2]Hoja1!S114</f>
        <v>2068.5</v>
      </c>
      <c r="S120" s="83">
        <f>[2]Hoja1!T114</f>
        <v>32931.5</v>
      </c>
    </row>
    <row r="121" spans="1:19" ht="17.25" customHeight="1">
      <c r="A121" s="76">
        <v>114</v>
      </c>
      <c r="B121" s="77" t="str">
        <f>[2]Hoja1!C115</f>
        <v xml:space="preserve">16-DIR.  DE CAP. Y FORM. PARA LOS GOB. LOC.                                     </v>
      </c>
      <c r="C121" s="16" t="str">
        <f>[2]Hoja1!A115</f>
        <v>MANUEL ALEJANDRO DE JESUS RUIZ</v>
      </c>
      <c r="D121" s="77" t="str">
        <f>[2]Hoja1!D115</f>
        <v xml:space="preserve">PERIODISTA                              </v>
      </c>
      <c r="E121" s="78" t="s">
        <v>1943</v>
      </c>
      <c r="F121" s="77" t="str">
        <f>[2]Hoja1!U115</f>
        <v xml:space="preserve">Masculino </v>
      </c>
      <c r="G121" s="77" t="str">
        <f>[2]Hoja1!V115</f>
        <v xml:space="preserve"> 1/09/2024</v>
      </c>
      <c r="H121" s="77" t="str">
        <f>[2]Hoja1!W115</f>
        <v xml:space="preserve"> 1/03/2025</v>
      </c>
      <c r="I121" s="79">
        <f>[2]Hoja1!G115</f>
        <v>62000</v>
      </c>
      <c r="J121" s="80">
        <f>[2]Hoja1!H115</f>
        <v>3863.01</v>
      </c>
      <c r="K121" s="80">
        <f>[2]Hoja1!I115</f>
        <v>1779.4</v>
      </c>
      <c r="L121" s="79">
        <f>[2]Hoja1!J115</f>
        <v>1884.8</v>
      </c>
      <c r="M121" s="80">
        <f>[2]Hoja1!K115</f>
        <v>0</v>
      </c>
      <c r="N121" s="80">
        <f>[2]Hoja1!L115</f>
        <v>0</v>
      </c>
      <c r="O121" s="80">
        <f>[2]Hoja1!M115</f>
        <v>0</v>
      </c>
      <c r="P121" s="80">
        <f>[2]Hoja1!P115</f>
        <v>0</v>
      </c>
      <c r="Q121" s="81">
        <v>0</v>
      </c>
      <c r="R121" s="82">
        <f>[2]Hoja1!S115</f>
        <v>7527.21</v>
      </c>
      <c r="S121" s="83">
        <f>[2]Hoja1!T115</f>
        <v>54472.79</v>
      </c>
    </row>
    <row r="122" spans="1:19" ht="17.25" customHeight="1">
      <c r="A122" s="76">
        <v>115</v>
      </c>
      <c r="B122" s="77" t="str">
        <f>[2]Hoja1!C116</f>
        <v xml:space="preserve">16-DIR.  DE CAP. Y FORM. PARA LOS GOB. LOC.                                     </v>
      </c>
      <c r="C122" s="16" t="str">
        <f>[2]Hoja1!A116</f>
        <v>RAFAEL FELIX SANTOS PAULINO</v>
      </c>
      <c r="D122" s="77" t="str">
        <f>[2]Hoja1!D116</f>
        <v xml:space="preserve">SUB-DIRECTOR(A)                         </v>
      </c>
      <c r="E122" s="78" t="s">
        <v>1943</v>
      </c>
      <c r="F122" s="77" t="str">
        <f>[2]Hoja1!U116</f>
        <v xml:space="preserve">Masculino </v>
      </c>
      <c r="G122" s="77" t="str">
        <f>[2]Hoja1!V116</f>
        <v xml:space="preserve"> 1/09/2024</v>
      </c>
      <c r="H122" s="77" t="str">
        <f>[2]Hoja1!W116</f>
        <v xml:space="preserve"> 1/03/2025</v>
      </c>
      <c r="I122" s="79">
        <f>[2]Hoja1!G116</f>
        <v>190000</v>
      </c>
      <c r="J122" s="80">
        <f>[2]Hoja1!H116</f>
        <v>33275.69</v>
      </c>
      <c r="K122" s="80">
        <f>[2]Hoja1!I116</f>
        <v>5453</v>
      </c>
      <c r="L122" s="79">
        <f>[2]Hoja1!J116</f>
        <v>5776</v>
      </c>
      <c r="M122" s="80">
        <f>[2]Hoja1!K116</f>
        <v>0</v>
      </c>
      <c r="N122" s="80">
        <f>[2]Hoja1!L116</f>
        <v>0</v>
      </c>
      <c r="O122" s="80">
        <f>[2]Hoja1!M116</f>
        <v>0</v>
      </c>
      <c r="P122" s="80">
        <f>[2]Hoja1!P116</f>
        <v>0</v>
      </c>
      <c r="Q122" s="81">
        <v>0</v>
      </c>
      <c r="R122" s="82">
        <f>[2]Hoja1!S116</f>
        <v>44504.69</v>
      </c>
      <c r="S122" s="83">
        <f>[2]Hoja1!T116</f>
        <v>145495.31</v>
      </c>
    </row>
    <row r="123" spans="1:19" ht="17.25" customHeight="1">
      <c r="A123" s="76">
        <v>116</v>
      </c>
      <c r="B123" s="77" t="str">
        <f>[2]Hoja1!C117</f>
        <v xml:space="preserve">20-DPTO. DE RESIDUOS SOLIDOS                                                    </v>
      </c>
      <c r="C123" s="16" t="str">
        <f>[2]Hoja1!A117</f>
        <v>CRISTIAN ELIESER SILVERIO GARCIA</v>
      </c>
      <c r="D123" s="77" t="str">
        <f>[2]Hoja1!D117</f>
        <v xml:space="preserve">FACILITADOR(A)                          </v>
      </c>
      <c r="E123" s="78" t="s">
        <v>1943</v>
      </c>
      <c r="F123" s="77" t="str">
        <f>[2]Hoja1!U117</f>
        <v xml:space="preserve">Masculino </v>
      </c>
      <c r="G123" s="77" t="str">
        <f>[2]Hoja1!V117</f>
        <v xml:space="preserve"> 4/10/2024</v>
      </c>
      <c r="H123" s="77" t="str">
        <f>[2]Hoja1!W117</f>
        <v xml:space="preserve"> 4/04/2025</v>
      </c>
      <c r="I123" s="79">
        <f>[2]Hoja1!G117</f>
        <v>30000</v>
      </c>
      <c r="J123" s="80">
        <f>[2]Hoja1!H117</f>
        <v>0</v>
      </c>
      <c r="K123" s="80">
        <f>[2]Hoja1!I117</f>
        <v>861</v>
      </c>
      <c r="L123" s="79">
        <f>[2]Hoja1!J117</f>
        <v>912</v>
      </c>
      <c r="M123" s="80">
        <f>[2]Hoja1!K117</f>
        <v>0</v>
      </c>
      <c r="N123" s="80">
        <f>[2]Hoja1!L117</f>
        <v>0</v>
      </c>
      <c r="O123" s="80">
        <f>[2]Hoja1!M117</f>
        <v>3536.63</v>
      </c>
      <c r="P123" s="80">
        <f>[2]Hoja1!P117</f>
        <v>0</v>
      </c>
      <c r="Q123" s="81">
        <v>0</v>
      </c>
      <c r="R123" s="82">
        <f>[2]Hoja1!S117</f>
        <v>5309.63</v>
      </c>
      <c r="S123" s="83">
        <f>[2]Hoja1!T117</f>
        <v>24690.37</v>
      </c>
    </row>
    <row r="124" spans="1:19" ht="17.25" customHeight="1">
      <c r="A124" s="76">
        <v>117</v>
      </c>
      <c r="B124" s="77" t="str">
        <f>[2]Hoja1!C118</f>
        <v xml:space="preserve">16.1-DEPARTAMENTO DE ESTUDIOS Y CAPACITACION MUNICIPAL                          </v>
      </c>
      <c r="C124" s="16" t="str">
        <f>[2]Hoja1!A118</f>
        <v>FELIPE GALVA DE LA ROSA</v>
      </c>
      <c r="D124" s="77" t="str">
        <f>[2]Hoja1!D118</f>
        <v xml:space="preserve">COORDINADOR(A)                          </v>
      </c>
      <c r="E124" s="78" t="s">
        <v>1943</v>
      </c>
      <c r="F124" s="77" t="str">
        <f>[2]Hoja1!U118</f>
        <v xml:space="preserve">Masculino </v>
      </c>
      <c r="G124" s="77" t="str">
        <f>[2]Hoja1!V118</f>
        <v xml:space="preserve"> 1/08/2024</v>
      </c>
      <c r="H124" s="77" t="str">
        <f>[2]Hoja1!W118</f>
        <v xml:space="preserve"> 1/02/2025</v>
      </c>
      <c r="I124" s="79">
        <f>[2]Hoja1!G118</f>
        <v>62000</v>
      </c>
      <c r="J124" s="80">
        <f>[2]Hoja1!H118</f>
        <v>3863.01</v>
      </c>
      <c r="K124" s="80">
        <f>[2]Hoja1!I118</f>
        <v>1779.4</v>
      </c>
      <c r="L124" s="79">
        <f>[2]Hoja1!J118</f>
        <v>1884.8</v>
      </c>
      <c r="M124" s="80">
        <f>[2]Hoja1!K118</f>
        <v>0</v>
      </c>
      <c r="N124" s="80">
        <f>[2]Hoja1!L118</f>
        <v>0</v>
      </c>
      <c r="O124" s="80">
        <f>[2]Hoja1!M118</f>
        <v>0</v>
      </c>
      <c r="P124" s="80">
        <f>[2]Hoja1!P118</f>
        <v>0</v>
      </c>
      <c r="Q124" s="81">
        <v>0</v>
      </c>
      <c r="R124" s="82">
        <f>[2]Hoja1!S118</f>
        <v>7527.21</v>
      </c>
      <c r="S124" s="83">
        <f>[2]Hoja1!T118</f>
        <v>54472.79</v>
      </c>
    </row>
    <row r="125" spans="1:19" ht="17.25" customHeight="1">
      <c r="A125" s="76">
        <v>118</v>
      </c>
      <c r="B125" s="77" t="str">
        <f>[2]Hoja1!C119</f>
        <v xml:space="preserve">16.1-DEPARTAMENTO DE ESTUDIOS Y CAPACITACION MUNICIPAL                          </v>
      </c>
      <c r="C125" s="16" t="str">
        <f>[2]Hoja1!A119</f>
        <v>GABRIELA CRUZ</v>
      </c>
      <c r="D125" s="77" t="str">
        <f>[2]Hoja1!D119</f>
        <v xml:space="preserve">FACILITADOR(A)                          </v>
      </c>
      <c r="E125" s="78" t="s">
        <v>1943</v>
      </c>
      <c r="F125" s="77" t="str">
        <f>[2]Hoja1!U119</f>
        <v xml:space="preserve">Femenino  </v>
      </c>
      <c r="G125" s="77" t="str">
        <f>[2]Hoja1!V119</f>
        <v xml:space="preserve"> 3/02/2025</v>
      </c>
      <c r="H125" s="77" t="str">
        <f>[2]Hoja1!W119</f>
        <v xml:space="preserve"> 3/08/2025</v>
      </c>
      <c r="I125" s="79">
        <f>[2]Hoja1!G119</f>
        <v>45000</v>
      </c>
      <c r="J125" s="80">
        <f>[2]Hoja1!H119</f>
        <v>1148.33</v>
      </c>
      <c r="K125" s="80">
        <f>[2]Hoja1!I119</f>
        <v>1291.5</v>
      </c>
      <c r="L125" s="79">
        <f>[2]Hoja1!J119</f>
        <v>1368</v>
      </c>
      <c r="M125" s="80">
        <f>[2]Hoja1!K119</f>
        <v>0</v>
      </c>
      <c r="N125" s="80">
        <f>[2]Hoja1!L119</f>
        <v>0</v>
      </c>
      <c r="O125" s="80">
        <f>[2]Hoja1!M119</f>
        <v>0</v>
      </c>
      <c r="P125" s="80">
        <f>[2]Hoja1!P119</f>
        <v>0</v>
      </c>
      <c r="Q125" s="81">
        <v>0</v>
      </c>
      <c r="R125" s="82">
        <f>[2]Hoja1!S119</f>
        <v>3807.83</v>
      </c>
      <c r="S125" s="83">
        <f>[2]Hoja1!T119</f>
        <v>41192.17</v>
      </c>
    </row>
    <row r="126" spans="1:19" ht="17.25" customHeight="1">
      <c r="A126" s="76">
        <v>119</v>
      </c>
      <c r="B126" s="77" t="str">
        <f>[2]Hoja1!C120</f>
        <v xml:space="preserve">17.1-DPTO. DE ASESORIA CONST. MNCPLS                                            </v>
      </c>
      <c r="C126" s="16" t="str">
        <f>[2]Hoja1!A120</f>
        <v>ALBERTO MARTIN NUÑEZ RODRIGUEZ</v>
      </c>
      <c r="D126" s="77" t="str">
        <f>[2]Hoja1!D120</f>
        <v xml:space="preserve">INGENIERO                               </v>
      </c>
      <c r="E126" s="78" t="s">
        <v>1943</v>
      </c>
      <c r="F126" s="77" t="str">
        <f>[2]Hoja1!U120</f>
        <v xml:space="preserve">Masculino </v>
      </c>
      <c r="G126" s="77" t="str">
        <f>[2]Hoja1!V120</f>
        <v xml:space="preserve"> 1/09/2024</v>
      </c>
      <c r="H126" s="77" t="str">
        <f>[2]Hoja1!W120</f>
        <v xml:space="preserve"> 1/03/2025</v>
      </c>
      <c r="I126" s="79">
        <f>[2]Hoja1!G120</f>
        <v>60000</v>
      </c>
      <c r="J126" s="80">
        <f>[2]Hoja1!H120</f>
        <v>3486.65</v>
      </c>
      <c r="K126" s="80">
        <f>[2]Hoja1!I120</f>
        <v>1722</v>
      </c>
      <c r="L126" s="79">
        <f>[2]Hoja1!J120</f>
        <v>1824</v>
      </c>
      <c r="M126" s="80">
        <f>[2]Hoja1!K120</f>
        <v>0</v>
      </c>
      <c r="N126" s="80">
        <f>[2]Hoja1!L120</f>
        <v>0</v>
      </c>
      <c r="O126" s="80">
        <f>[2]Hoja1!M120</f>
        <v>9924.18</v>
      </c>
      <c r="P126" s="80">
        <f>[2]Hoja1!P120</f>
        <v>0</v>
      </c>
      <c r="Q126" s="81">
        <v>0</v>
      </c>
      <c r="R126" s="82">
        <f>[2]Hoja1!S120</f>
        <v>16956.830000000002</v>
      </c>
      <c r="S126" s="83">
        <f>[2]Hoja1!T120</f>
        <v>43043.17</v>
      </c>
    </row>
    <row r="127" spans="1:19" ht="17.25" customHeight="1">
      <c r="A127" s="76">
        <v>120</v>
      </c>
      <c r="B127" s="77" t="str">
        <f>[2]Hoja1!C121</f>
        <v xml:space="preserve">17.1-DPTO. DE ASESORIA CONST. MNCPLS                                            </v>
      </c>
      <c r="C127" s="16" t="str">
        <f>[2]Hoja1!A121</f>
        <v>JUAN GUILLERMO ACOSTA</v>
      </c>
      <c r="D127" s="77" t="str">
        <f>[2]Hoja1!D121</f>
        <v xml:space="preserve">COORDINADOR DE CONST MNCPLS.            </v>
      </c>
      <c r="E127" s="78" t="s">
        <v>1943</v>
      </c>
      <c r="F127" s="77" t="str">
        <f>[2]Hoja1!U121</f>
        <v xml:space="preserve">Masculino </v>
      </c>
      <c r="G127" s="77" t="str">
        <f>[2]Hoja1!V121</f>
        <v xml:space="preserve"> 1/09/2024</v>
      </c>
      <c r="H127" s="77" t="str">
        <f>[2]Hoja1!W121</f>
        <v xml:space="preserve"> 1/03/2025</v>
      </c>
      <c r="I127" s="79">
        <f>[2]Hoja1!G121</f>
        <v>50000</v>
      </c>
      <c r="J127" s="80">
        <f>[2]Hoja1!H121</f>
        <v>1854</v>
      </c>
      <c r="K127" s="80">
        <f>[2]Hoja1!I121</f>
        <v>1435</v>
      </c>
      <c r="L127" s="79">
        <f>[2]Hoja1!J121</f>
        <v>1520</v>
      </c>
      <c r="M127" s="80">
        <f>[2]Hoja1!K121</f>
        <v>0</v>
      </c>
      <c r="N127" s="80">
        <f>[2]Hoja1!L121</f>
        <v>0</v>
      </c>
      <c r="O127" s="80">
        <f>[2]Hoja1!M121</f>
        <v>0</v>
      </c>
      <c r="P127" s="80">
        <f>[2]Hoja1!P121</f>
        <v>0</v>
      </c>
      <c r="Q127" s="81">
        <v>0</v>
      </c>
      <c r="R127" s="82">
        <f>[2]Hoja1!S121</f>
        <v>4809</v>
      </c>
      <c r="S127" s="83">
        <f>[2]Hoja1!T121</f>
        <v>45191</v>
      </c>
    </row>
    <row r="128" spans="1:19" ht="17.25" customHeight="1">
      <c r="A128" s="76">
        <v>121</v>
      </c>
      <c r="B128" s="77" t="str">
        <f>[2]Hoja1!C122</f>
        <v xml:space="preserve">17.1-DPTO. DE ASESORIA CONST. MNCPLS                                            </v>
      </c>
      <c r="C128" s="16" t="str">
        <f>[2]Hoja1!A122</f>
        <v>JULIO CESAR BARRANCO LOPEZ</v>
      </c>
      <c r="D128" s="77" t="str">
        <f>[2]Hoja1!D122</f>
        <v xml:space="preserve">INGENIERO                               </v>
      </c>
      <c r="E128" s="78" t="s">
        <v>1943</v>
      </c>
      <c r="F128" s="77" t="str">
        <f>[2]Hoja1!U122</f>
        <v xml:space="preserve">Masculino </v>
      </c>
      <c r="G128" s="77" t="str">
        <f>[2]Hoja1!V122</f>
        <v xml:space="preserve"> 2/12/2024</v>
      </c>
      <c r="H128" s="77" t="str">
        <f>[2]Hoja1!W122</f>
        <v xml:space="preserve"> 2/06/2025</v>
      </c>
      <c r="I128" s="79">
        <f>[2]Hoja1!G122</f>
        <v>50000</v>
      </c>
      <c r="J128" s="80">
        <f>[2]Hoja1!H122</f>
        <v>1854</v>
      </c>
      <c r="K128" s="80">
        <f>[2]Hoja1!I122</f>
        <v>1435</v>
      </c>
      <c r="L128" s="79">
        <f>[2]Hoja1!J122</f>
        <v>1520</v>
      </c>
      <c r="M128" s="80">
        <f>[2]Hoja1!K122</f>
        <v>0</v>
      </c>
      <c r="N128" s="80">
        <f>[2]Hoja1!L122</f>
        <v>0</v>
      </c>
      <c r="O128" s="80">
        <f>[2]Hoja1!M122</f>
        <v>0</v>
      </c>
      <c r="P128" s="80">
        <f>[2]Hoja1!P122</f>
        <v>0</v>
      </c>
      <c r="Q128" s="81">
        <v>0</v>
      </c>
      <c r="R128" s="82">
        <f>[2]Hoja1!S122</f>
        <v>4809</v>
      </c>
      <c r="S128" s="83">
        <f>[2]Hoja1!T122</f>
        <v>45191</v>
      </c>
    </row>
    <row r="129" spans="1:19" ht="17.25" customHeight="1">
      <c r="A129" s="76">
        <v>122</v>
      </c>
      <c r="B129" s="77" t="str">
        <f>[2]Hoja1!C123</f>
        <v xml:space="preserve">17.1-DPTO. DE ASESORIA CONST. MNCPLS                                            </v>
      </c>
      <c r="C129" s="16" t="str">
        <f>[2]Hoja1!A123</f>
        <v>KEILIN AGUSTIN MORA MEDINA</v>
      </c>
      <c r="D129" s="77" t="str">
        <f>[2]Hoja1!D123</f>
        <v xml:space="preserve">ARQUITECTO                              </v>
      </c>
      <c r="E129" s="78" t="s">
        <v>1943</v>
      </c>
      <c r="F129" s="77" t="str">
        <f>[2]Hoja1!U123</f>
        <v xml:space="preserve">Masculino </v>
      </c>
      <c r="G129" s="77" t="str">
        <f>[2]Hoja1!V123</f>
        <v xml:space="preserve"> 2/12/2024</v>
      </c>
      <c r="H129" s="77" t="str">
        <f>[2]Hoja1!W123</f>
        <v xml:space="preserve"> 2/06/2025</v>
      </c>
      <c r="I129" s="79">
        <f>[2]Hoja1!G123</f>
        <v>55000</v>
      </c>
      <c r="J129" s="80">
        <f>[2]Hoja1!H123</f>
        <v>2559.6799999999998</v>
      </c>
      <c r="K129" s="80">
        <f>[2]Hoja1!I123</f>
        <v>1578.5</v>
      </c>
      <c r="L129" s="79">
        <f>[2]Hoja1!J123</f>
        <v>1672</v>
      </c>
      <c r="M129" s="80">
        <f>[2]Hoja1!K123</f>
        <v>0</v>
      </c>
      <c r="N129" s="80">
        <f>[2]Hoja1!L123</f>
        <v>0</v>
      </c>
      <c r="O129" s="80">
        <f>[2]Hoja1!M123</f>
        <v>0</v>
      </c>
      <c r="P129" s="80">
        <f>[2]Hoja1!P123</f>
        <v>0</v>
      </c>
      <c r="Q129" s="81">
        <v>0</v>
      </c>
      <c r="R129" s="82">
        <f>[2]Hoja1!S123</f>
        <v>5810.18</v>
      </c>
      <c r="S129" s="83">
        <f>[2]Hoja1!T123</f>
        <v>49189.82</v>
      </c>
    </row>
    <row r="130" spans="1:19" ht="17.25" customHeight="1">
      <c r="A130" s="76">
        <v>123</v>
      </c>
      <c r="B130" s="77" t="str">
        <f>[2]Hoja1!C124</f>
        <v xml:space="preserve">17.1-DPTO. DE ASESORIA CONST. MNCPLS                                            </v>
      </c>
      <c r="C130" s="16" t="str">
        <f>[2]Hoja1!A124</f>
        <v>MAGDELYN ALTAGRACIA RODRIGUEZ OLIVIER</v>
      </c>
      <c r="D130" s="77" t="str">
        <f>[2]Hoja1!D124</f>
        <v xml:space="preserve">TECNICO ADMINISTRATIVO                  </v>
      </c>
      <c r="E130" s="78" t="s">
        <v>1943</v>
      </c>
      <c r="F130" s="77" t="str">
        <f>[2]Hoja1!U124</f>
        <v xml:space="preserve">Femenino  </v>
      </c>
      <c r="G130" s="77" t="str">
        <f>[2]Hoja1!V124</f>
        <v>16/10/2024</v>
      </c>
      <c r="H130" s="77" t="str">
        <f>[2]Hoja1!W124</f>
        <v>16/04/2025</v>
      </c>
      <c r="I130" s="79">
        <f>[2]Hoja1!G124</f>
        <v>45000</v>
      </c>
      <c r="J130" s="80">
        <f>[2]Hoja1!H124</f>
        <v>1148.33</v>
      </c>
      <c r="K130" s="80">
        <f>[2]Hoja1!I124</f>
        <v>1291.5</v>
      </c>
      <c r="L130" s="79">
        <f>[2]Hoja1!J124</f>
        <v>1368</v>
      </c>
      <c r="M130" s="80">
        <f>[2]Hoja1!K124</f>
        <v>0</v>
      </c>
      <c r="N130" s="80">
        <f>[2]Hoja1!L124</f>
        <v>0</v>
      </c>
      <c r="O130" s="80">
        <f>[2]Hoja1!M124</f>
        <v>0</v>
      </c>
      <c r="P130" s="80">
        <f>[2]Hoja1!P124</f>
        <v>0</v>
      </c>
      <c r="Q130" s="81">
        <v>0</v>
      </c>
      <c r="R130" s="82">
        <f>[2]Hoja1!S124</f>
        <v>3807.83</v>
      </c>
      <c r="S130" s="83">
        <f>[2]Hoja1!T124</f>
        <v>41192.17</v>
      </c>
    </row>
    <row r="131" spans="1:19" ht="17.25" customHeight="1">
      <c r="A131" s="76">
        <v>124</v>
      </c>
      <c r="B131" s="77" t="str">
        <f>[2]Hoja1!C125</f>
        <v xml:space="preserve">17.1-DPTO. DE ASESORIA CONST. MNCPLS                                            </v>
      </c>
      <c r="C131" s="16" t="str">
        <f>[2]Hoja1!A125</f>
        <v>NELSON DARIO PEÑA LUNA</v>
      </c>
      <c r="D131" s="77" t="str">
        <f>[2]Hoja1!D125</f>
        <v xml:space="preserve">DIRECTOR CONSTRUCIONES MNCPLES          </v>
      </c>
      <c r="E131" s="78" t="s">
        <v>1943</v>
      </c>
      <c r="F131" s="77" t="str">
        <f>[2]Hoja1!U125</f>
        <v xml:space="preserve">Masculino </v>
      </c>
      <c r="G131" s="77" t="str">
        <f>[2]Hoja1!V125</f>
        <v xml:space="preserve"> 1/10/2024</v>
      </c>
      <c r="H131" s="77" t="str">
        <f>[2]Hoja1!W125</f>
        <v xml:space="preserve"> 1/04/2025</v>
      </c>
      <c r="I131" s="79">
        <f>[2]Hoja1!G125</f>
        <v>150000</v>
      </c>
      <c r="J131" s="80">
        <f>[2]Hoja1!H125</f>
        <v>23866.69</v>
      </c>
      <c r="K131" s="80">
        <f>[2]Hoja1!I125</f>
        <v>4305</v>
      </c>
      <c r="L131" s="79">
        <f>[2]Hoja1!J125</f>
        <v>4560</v>
      </c>
      <c r="M131" s="80">
        <f>[2]Hoja1!K125</f>
        <v>0</v>
      </c>
      <c r="N131" s="80">
        <f>[2]Hoja1!L125</f>
        <v>3895.2</v>
      </c>
      <c r="O131" s="80">
        <f>[2]Hoja1!M125</f>
        <v>3000</v>
      </c>
      <c r="P131" s="80">
        <f>[2]Hoja1!P125</f>
        <v>0</v>
      </c>
      <c r="Q131" s="81">
        <v>0</v>
      </c>
      <c r="R131" s="82">
        <f>[2]Hoja1!S125</f>
        <v>39626.89</v>
      </c>
      <c r="S131" s="83">
        <f>[2]Hoja1!T125</f>
        <v>110373.11</v>
      </c>
    </row>
    <row r="132" spans="1:19" ht="17.25" customHeight="1">
      <c r="A132" s="76">
        <v>125</v>
      </c>
      <c r="B132" s="77" t="str">
        <f>[2]Hoja1!C126</f>
        <v xml:space="preserve">17.1-DPTO. DE ASESORIA CONST. MNCPLS                                            </v>
      </c>
      <c r="C132" s="16" t="str">
        <f>[2]Hoja1!A126</f>
        <v>STAYLIN MENDOZA HEREDIA</v>
      </c>
      <c r="D132" s="77" t="str">
        <f>[2]Hoja1!D126</f>
        <v xml:space="preserve">INGENIERO CIVIL                         </v>
      </c>
      <c r="E132" s="78" t="s">
        <v>1943</v>
      </c>
      <c r="F132" s="77" t="str">
        <f>[2]Hoja1!U126</f>
        <v xml:space="preserve">Masculino </v>
      </c>
      <c r="G132" s="77" t="str">
        <f>[2]Hoja1!V126</f>
        <v xml:space="preserve"> 1/08/2024</v>
      </c>
      <c r="H132" s="77" t="str">
        <f>[2]Hoja1!W126</f>
        <v xml:space="preserve"> 1/02/2025</v>
      </c>
      <c r="I132" s="79">
        <f>[2]Hoja1!G126</f>
        <v>55000</v>
      </c>
      <c r="J132" s="80">
        <f>[2]Hoja1!H126</f>
        <v>2559.6799999999998</v>
      </c>
      <c r="K132" s="80">
        <f>[2]Hoja1!I126</f>
        <v>1578.5</v>
      </c>
      <c r="L132" s="79">
        <f>[2]Hoja1!J126</f>
        <v>1672</v>
      </c>
      <c r="M132" s="80">
        <f>[2]Hoja1!K126</f>
        <v>0</v>
      </c>
      <c r="N132" s="80">
        <f>[2]Hoja1!L126</f>
        <v>0</v>
      </c>
      <c r="O132" s="80">
        <f>[2]Hoja1!M126</f>
        <v>1500</v>
      </c>
      <c r="P132" s="80">
        <f>[2]Hoja1!P126</f>
        <v>0</v>
      </c>
      <c r="Q132" s="81">
        <v>0</v>
      </c>
      <c r="R132" s="82">
        <f>[2]Hoja1!S126</f>
        <v>7310.18</v>
      </c>
      <c r="S132" s="83">
        <f>[2]Hoja1!T126</f>
        <v>47689.82</v>
      </c>
    </row>
    <row r="133" spans="1:19" ht="17.25" customHeight="1">
      <c r="A133" s="76">
        <v>126</v>
      </c>
      <c r="B133" s="77" t="str">
        <f>[2]Hoja1!C127</f>
        <v xml:space="preserve">17.1-DPTO. DE ASESORIA CONST. MNCPLS                                            </v>
      </c>
      <c r="C133" s="16" t="str">
        <f>[2]Hoja1!A127</f>
        <v>STEPHANY ESTHERLING CASTRO DE LA CRUZ</v>
      </c>
      <c r="D133" s="77" t="str">
        <f>[2]Hoja1!D127</f>
        <v xml:space="preserve">INGENIERO CIVIL                         </v>
      </c>
      <c r="E133" s="78" t="s">
        <v>1943</v>
      </c>
      <c r="F133" s="77" t="str">
        <f>[2]Hoja1!U127</f>
        <v xml:space="preserve">Femenino  </v>
      </c>
      <c r="G133" s="77" t="str">
        <f>[2]Hoja1!V127</f>
        <v xml:space="preserve"> 2/12/2024</v>
      </c>
      <c r="H133" s="77" t="str">
        <f>[2]Hoja1!W127</f>
        <v xml:space="preserve"> 2/06/2024</v>
      </c>
      <c r="I133" s="79">
        <f>[2]Hoja1!G127</f>
        <v>55000</v>
      </c>
      <c r="J133" s="80">
        <f>[2]Hoja1!H127</f>
        <v>2559.6799999999998</v>
      </c>
      <c r="K133" s="80">
        <f>[2]Hoja1!I127</f>
        <v>1578.5</v>
      </c>
      <c r="L133" s="79">
        <f>[2]Hoja1!J127</f>
        <v>1672</v>
      </c>
      <c r="M133" s="80">
        <f>[2]Hoja1!K127</f>
        <v>0</v>
      </c>
      <c r="N133" s="80">
        <f>[2]Hoja1!L127</f>
        <v>0</v>
      </c>
      <c r="O133" s="80">
        <f>[2]Hoja1!M127</f>
        <v>0</v>
      </c>
      <c r="P133" s="80">
        <f>[2]Hoja1!P127</f>
        <v>0</v>
      </c>
      <c r="Q133" s="81">
        <v>0</v>
      </c>
      <c r="R133" s="82">
        <f>[2]Hoja1!S127</f>
        <v>5810.18</v>
      </c>
      <c r="S133" s="83">
        <f>[2]Hoja1!T127</f>
        <v>49189.82</v>
      </c>
    </row>
    <row r="134" spans="1:19" ht="17.25" customHeight="1">
      <c r="A134" s="76">
        <v>127</v>
      </c>
      <c r="B134" s="77" t="str">
        <f>[2]Hoja1!C128</f>
        <v xml:space="preserve">17.1-DPTO. DE ASESORIA CONST. MNCPLS                                            </v>
      </c>
      <c r="C134" s="16" t="str">
        <f>[2]Hoja1!A128</f>
        <v>WILBERT RAFAEL DOMINGUEZ VILLANUEVA</v>
      </c>
      <c r="D134" s="77" t="str">
        <f>[2]Hoja1!D128</f>
        <v xml:space="preserve">INGENIERO                               </v>
      </c>
      <c r="E134" s="78" t="s">
        <v>1943</v>
      </c>
      <c r="F134" s="77" t="str">
        <f>[2]Hoja1!U128</f>
        <v xml:space="preserve">Masculino </v>
      </c>
      <c r="G134" s="77" t="str">
        <f>[2]Hoja1!V128</f>
        <v xml:space="preserve"> 2/12/2024</v>
      </c>
      <c r="H134" s="77" t="str">
        <f>[2]Hoja1!W128</f>
        <v xml:space="preserve"> 2/06/2024</v>
      </c>
      <c r="I134" s="79">
        <f>[2]Hoja1!G128</f>
        <v>50000</v>
      </c>
      <c r="J134" s="80">
        <f>[2]Hoja1!H128</f>
        <v>1854</v>
      </c>
      <c r="K134" s="80">
        <f>[2]Hoja1!I128</f>
        <v>1435</v>
      </c>
      <c r="L134" s="79">
        <f>[2]Hoja1!J128</f>
        <v>1520</v>
      </c>
      <c r="M134" s="80">
        <f>[2]Hoja1!K128</f>
        <v>0</v>
      </c>
      <c r="N134" s="80">
        <f>[2]Hoja1!L128</f>
        <v>0</v>
      </c>
      <c r="O134" s="80">
        <f>[2]Hoja1!M128</f>
        <v>0</v>
      </c>
      <c r="P134" s="80">
        <f>[2]Hoja1!P128</f>
        <v>0</v>
      </c>
      <c r="Q134" s="81">
        <v>0</v>
      </c>
      <c r="R134" s="82">
        <f>[2]Hoja1!S128</f>
        <v>4809</v>
      </c>
      <c r="S134" s="83">
        <f>[2]Hoja1!T128</f>
        <v>45191</v>
      </c>
    </row>
    <row r="135" spans="1:19" ht="17.25" customHeight="1">
      <c r="A135" s="76">
        <v>128</v>
      </c>
      <c r="B135" s="77" t="str">
        <f>[2]Hoja1!C129</f>
        <v xml:space="preserve">17.1-DPTO. DE ASESORIA CONST. MNCPLS                                            </v>
      </c>
      <c r="C135" s="16" t="str">
        <f>[2]Hoja1!A129</f>
        <v>YARISSA MARLENE PEREZ TORIBIO</v>
      </c>
      <c r="D135" s="77" t="str">
        <f>[2]Hoja1!D129</f>
        <v xml:space="preserve">INGENIERO                               </v>
      </c>
      <c r="E135" s="78" t="s">
        <v>1943</v>
      </c>
      <c r="F135" s="77" t="str">
        <f>[2]Hoja1!U129</f>
        <v xml:space="preserve">Femenino  </v>
      </c>
      <c r="G135" s="77" t="str">
        <f>[2]Hoja1!V129</f>
        <v xml:space="preserve"> 1/09/2024</v>
      </c>
      <c r="H135" s="77" t="str">
        <f>[2]Hoja1!W129</f>
        <v xml:space="preserve"> 1/03/2025</v>
      </c>
      <c r="I135" s="79">
        <f>[2]Hoja1!G129</f>
        <v>55000</v>
      </c>
      <c r="J135" s="80">
        <f>[2]Hoja1!H129</f>
        <v>2559.6799999999998</v>
      </c>
      <c r="K135" s="80">
        <f>[2]Hoja1!I129</f>
        <v>1578.5</v>
      </c>
      <c r="L135" s="79">
        <f>[2]Hoja1!J129</f>
        <v>1672</v>
      </c>
      <c r="M135" s="80">
        <f>[2]Hoja1!K129</f>
        <v>0</v>
      </c>
      <c r="N135" s="80">
        <f>[2]Hoja1!L129</f>
        <v>0</v>
      </c>
      <c r="O135" s="80">
        <f>[2]Hoja1!M129</f>
        <v>0</v>
      </c>
      <c r="P135" s="80">
        <f>[2]Hoja1!P129</f>
        <v>0</v>
      </c>
      <c r="Q135" s="81">
        <v>0</v>
      </c>
      <c r="R135" s="82">
        <f>[2]Hoja1!S129</f>
        <v>5810.18</v>
      </c>
      <c r="S135" s="83">
        <f>[2]Hoja1!T129</f>
        <v>49189.82</v>
      </c>
    </row>
    <row r="136" spans="1:19" ht="17.25" customHeight="1">
      <c r="A136" s="76">
        <v>129</v>
      </c>
      <c r="B136" s="77" t="str">
        <f>[2]Hoja1!C130</f>
        <v xml:space="preserve">17.1.1-SECCION DE TOPOGRAFIA                                                    </v>
      </c>
      <c r="C136" s="16" t="str">
        <f>[2]Hoja1!A130</f>
        <v>PEDRO EMMANUEL ACOSTA RODRIGUEZ</v>
      </c>
      <c r="D136" s="77" t="str">
        <f>[2]Hoja1!D130</f>
        <v xml:space="preserve">TOPOGRAFO                               </v>
      </c>
      <c r="E136" s="78" t="s">
        <v>1943</v>
      </c>
      <c r="F136" s="77" t="str">
        <f>[2]Hoja1!U130</f>
        <v xml:space="preserve">Masculino </v>
      </c>
      <c r="G136" s="77" t="str">
        <f>[2]Hoja1!V130</f>
        <v xml:space="preserve"> 1/09/2024</v>
      </c>
      <c r="H136" s="77" t="str">
        <f>[2]Hoja1!W130</f>
        <v xml:space="preserve"> 1/03/2025</v>
      </c>
      <c r="I136" s="79">
        <f>[2]Hoja1!G130</f>
        <v>46000</v>
      </c>
      <c r="J136" s="80">
        <f>[2]Hoja1!H130</f>
        <v>1289.46</v>
      </c>
      <c r="K136" s="80">
        <f>[2]Hoja1!I130</f>
        <v>1320.2</v>
      </c>
      <c r="L136" s="79">
        <f>[2]Hoja1!J130</f>
        <v>1398.4</v>
      </c>
      <c r="M136" s="80">
        <f>[2]Hoja1!K130</f>
        <v>0</v>
      </c>
      <c r="N136" s="80">
        <f>[2]Hoja1!L130</f>
        <v>0</v>
      </c>
      <c r="O136" s="80">
        <f>[2]Hoja1!M130</f>
        <v>0</v>
      </c>
      <c r="P136" s="80">
        <f>[2]Hoja1!P130</f>
        <v>0</v>
      </c>
      <c r="Q136" s="81">
        <v>0</v>
      </c>
      <c r="R136" s="82">
        <f>[2]Hoja1!S130</f>
        <v>4008.06</v>
      </c>
      <c r="S136" s="83">
        <f>[2]Hoja1!T130</f>
        <v>41991.94</v>
      </c>
    </row>
    <row r="137" spans="1:19" ht="17.25" customHeight="1">
      <c r="A137" s="76">
        <v>130</v>
      </c>
      <c r="B137" s="77" t="str">
        <f>[2]Hoja1!C131</f>
        <v xml:space="preserve">17.2-DPTO. DE PLANEAMIENTO URBANO                                               </v>
      </c>
      <c r="C137" s="16" t="str">
        <f>[2]Hoja1!A131</f>
        <v>KARLA NOELIA CONCEPCION MEDINA</v>
      </c>
      <c r="D137" s="77" t="str">
        <f>[2]Hoja1!D131</f>
        <v xml:space="preserve">COORDINADOR(A)                          </v>
      </c>
      <c r="E137" s="78" t="s">
        <v>1943</v>
      </c>
      <c r="F137" s="77" t="str">
        <f>[2]Hoja1!U131</f>
        <v xml:space="preserve">Femenino  </v>
      </c>
      <c r="G137" s="77" t="str">
        <f>[2]Hoja1!V131</f>
        <v xml:space="preserve"> 1/11/2024</v>
      </c>
      <c r="H137" s="77" t="str">
        <f>[2]Hoja1!W131</f>
        <v xml:space="preserve"> 1/05/2025</v>
      </c>
      <c r="I137" s="79">
        <f>[2]Hoja1!G131</f>
        <v>85000</v>
      </c>
      <c r="J137" s="80">
        <f>[2]Hoja1!H131</f>
        <v>8577.06</v>
      </c>
      <c r="K137" s="80">
        <f>[2]Hoja1!I131</f>
        <v>2439.5</v>
      </c>
      <c r="L137" s="79">
        <f>[2]Hoja1!J131</f>
        <v>2584</v>
      </c>
      <c r="M137" s="80">
        <f>[2]Hoja1!K131</f>
        <v>0</v>
      </c>
      <c r="N137" s="80">
        <f>[2]Hoja1!L131</f>
        <v>0</v>
      </c>
      <c r="O137" s="80">
        <f>[2]Hoja1!M131</f>
        <v>0</v>
      </c>
      <c r="P137" s="80">
        <f>[2]Hoja1!P131</f>
        <v>0</v>
      </c>
      <c r="Q137" s="81">
        <v>0</v>
      </c>
      <c r="R137" s="82">
        <f>[2]Hoja1!S131</f>
        <v>13600.56</v>
      </c>
      <c r="S137" s="83">
        <f>[2]Hoja1!T131</f>
        <v>71399.44</v>
      </c>
    </row>
    <row r="138" spans="1:19" ht="17.25" customHeight="1">
      <c r="A138" s="76">
        <v>131</v>
      </c>
      <c r="B138" s="77" t="str">
        <f>[2]Hoja1!C132</f>
        <v>27-DEPARTAMENTO DE DESARROLLO DE SISTEMAS DE INFORMACION DE LA GESTION MUNICIPAL</v>
      </c>
      <c r="C138" s="16" t="str">
        <f>[2]Hoja1!A132</f>
        <v>PEDRO LUIS GAGO CLERIGO</v>
      </c>
      <c r="D138" s="77" t="str">
        <f>[2]Hoja1!D132</f>
        <v xml:space="preserve">ENCARGADO(A)                            </v>
      </c>
      <c r="E138" s="78" t="s">
        <v>1943</v>
      </c>
      <c r="F138" s="77" t="str">
        <f>[2]Hoja1!U132</f>
        <v xml:space="preserve">Masculino </v>
      </c>
      <c r="G138" s="77" t="str">
        <f>[2]Hoja1!V132</f>
        <v xml:space="preserve"> 1/01/2025</v>
      </c>
      <c r="H138" s="77" t="str">
        <f>[2]Hoja1!W132</f>
        <v xml:space="preserve"> 1/07/2025</v>
      </c>
      <c r="I138" s="79">
        <f>[2]Hoja1!G132</f>
        <v>130000</v>
      </c>
      <c r="J138" s="80">
        <f>[2]Hoja1!H132</f>
        <v>19162.189999999999</v>
      </c>
      <c r="K138" s="80">
        <f>[2]Hoja1!I132</f>
        <v>3731</v>
      </c>
      <c r="L138" s="79">
        <f>[2]Hoja1!J132</f>
        <v>3952</v>
      </c>
      <c r="M138" s="80">
        <f>[2]Hoja1!K132</f>
        <v>0</v>
      </c>
      <c r="N138" s="80">
        <f>[2]Hoja1!L132</f>
        <v>0</v>
      </c>
      <c r="O138" s="80">
        <f>[2]Hoja1!M132</f>
        <v>0</v>
      </c>
      <c r="P138" s="80">
        <f>[2]Hoja1!P132</f>
        <v>0</v>
      </c>
      <c r="Q138" s="81">
        <v>0</v>
      </c>
      <c r="R138" s="82">
        <f>[2]Hoja1!S132</f>
        <v>26845.19</v>
      </c>
      <c r="S138" s="83">
        <f>[2]Hoja1!T132</f>
        <v>103154.81</v>
      </c>
    </row>
    <row r="139" spans="1:19" ht="17.25" customHeight="1">
      <c r="A139" s="86"/>
      <c r="B139" s="86"/>
      <c r="C139" s="86"/>
      <c r="D139" s="86"/>
      <c r="E139" s="86"/>
      <c r="F139" s="86"/>
      <c r="G139" s="86"/>
      <c r="H139" s="86"/>
      <c r="I139" s="87">
        <f t="shared" ref="I139:N139" si="0">SUM(I8:I138)</f>
        <v>7263000</v>
      </c>
      <c r="J139" s="87">
        <f t="shared" si="0"/>
        <v>404186.01000000007</v>
      </c>
      <c r="K139" s="87">
        <f t="shared" si="0"/>
        <v>208448.09999999998</v>
      </c>
      <c r="L139" s="87">
        <f t="shared" si="0"/>
        <v>220795.19999999995</v>
      </c>
      <c r="M139" s="87">
        <f t="shared" si="0"/>
        <v>10292.759999999998</v>
      </c>
      <c r="N139" s="87">
        <f t="shared" si="0"/>
        <v>13631.84</v>
      </c>
      <c r="O139" s="87">
        <v>124804.61</v>
      </c>
      <c r="P139" s="88">
        <f>SUM(P8:P138)</f>
        <v>0</v>
      </c>
      <c r="Q139" s="89">
        <f>SUM(Q8:Q138)</f>
        <v>3759.9</v>
      </c>
      <c r="R139" s="87">
        <f>SUM(R8:R138)</f>
        <v>985918.42000000027</v>
      </c>
      <c r="S139" s="87">
        <f>SUM(S8:S138)</f>
        <v>6277081.5800000001</v>
      </c>
    </row>
    <row r="140" spans="1:19">
      <c r="J140" s="5"/>
      <c r="K140" s="5"/>
      <c r="L140" s="2"/>
      <c r="R140" s="5"/>
      <c r="S140" s="5"/>
    </row>
    <row r="141" spans="1:19">
      <c r="L141" s="2"/>
    </row>
    <row r="142" spans="1:19">
      <c r="L142" s="2"/>
    </row>
    <row r="143" spans="1:19">
      <c r="C143" s="90"/>
      <c r="K143" s="90"/>
      <c r="L143" s="90"/>
      <c r="M143" s="91"/>
    </row>
    <row r="144" spans="1:19">
      <c r="C144" s="92" t="s">
        <v>1926</v>
      </c>
      <c r="L144" s="92" t="s">
        <v>1944</v>
      </c>
    </row>
    <row r="145" spans="3:17">
      <c r="C145" s="92" t="s">
        <v>1928</v>
      </c>
      <c r="L145" s="92" t="s">
        <v>1945</v>
      </c>
    </row>
    <row r="146" spans="3:17">
      <c r="E146" s="2"/>
    </row>
    <row r="147" spans="3:17">
      <c r="D147" s="93"/>
      <c r="E147" s="2"/>
    </row>
    <row r="148" spans="3:17">
      <c r="D148" s="93"/>
      <c r="E148" s="2"/>
      <c r="I148" s="24"/>
      <c r="J148" s="25"/>
      <c r="N148" s="24"/>
      <c r="O148" s="24"/>
      <c r="P148" s="24"/>
      <c r="Q148" s="24"/>
    </row>
    <row r="149" spans="3:17">
      <c r="D149" s="94"/>
      <c r="E149" s="2"/>
      <c r="H149" s="93"/>
      <c r="I149" s="24"/>
      <c r="J149" s="95"/>
      <c r="K149" s="95"/>
      <c r="L149" s="95"/>
    </row>
    <row r="150" spans="3:17">
      <c r="D150" s="94"/>
      <c r="E150" s="2"/>
      <c r="H150" s="93"/>
      <c r="I150" s="24"/>
      <c r="J150" s="95"/>
      <c r="K150" s="95"/>
      <c r="L150" s="95"/>
    </row>
    <row r="151" spans="3:17">
      <c r="E151" s="2"/>
    </row>
    <row r="152" spans="3:17">
      <c r="E152" s="2"/>
    </row>
    <row r="153" spans="3:17">
      <c r="E153" s="2"/>
    </row>
    <row r="154" spans="3:17">
      <c r="E154" s="2"/>
    </row>
    <row r="155" spans="3:17">
      <c r="E155" s="2"/>
    </row>
    <row r="156" spans="3:17">
      <c r="E156" s="2"/>
    </row>
    <row r="157" spans="3:17">
      <c r="E157" s="2"/>
    </row>
    <row r="158" spans="3:17">
      <c r="E158" s="2"/>
    </row>
    <row r="159" spans="3:17">
      <c r="E159" s="2"/>
    </row>
    <row r="160" spans="3:17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3" spans="5:5">
      <c r="E193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199" spans="5:5">
      <c r="E199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5" spans="5:5">
      <c r="E205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1" spans="5:5">
      <c r="E211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7" spans="5:5">
      <c r="E217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3" spans="5:5">
      <c r="E223" s="2"/>
    </row>
    <row r="224" spans="5:5">
      <c r="E224" s="2"/>
    </row>
    <row r="225" spans="5:5">
      <c r="E225" s="2"/>
    </row>
    <row r="226" spans="5:5">
      <c r="E226" s="2"/>
    </row>
  </sheetData>
  <mergeCells count="23">
    <mergeCell ref="A139:H139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18" right="0.44" top="0.74803149606299213" bottom="0.74803149606299213" header="0.31496062992125984" footer="0.31496062992125984"/>
  <pageSetup paperSize="5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C161-75FB-466E-9EE3-9476A9D01598}">
  <dimension ref="A1:AX297"/>
  <sheetViews>
    <sheetView workbookViewId="0"/>
  </sheetViews>
  <sheetFormatPr baseColWidth="10" defaultRowHeight="14.4"/>
  <cols>
    <col min="1" max="1" width="4.33203125" customWidth="1"/>
    <col min="2" max="2" width="36.109375" customWidth="1"/>
    <col min="3" max="3" width="32.33203125" customWidth="1"/>
    <col min="4" max="4" width="31.88671875" customWidth="1"/>
    <col min="5" max="5" width="8.5546875" customWidth="1"/>
    <col min="6" max="6" width="10.33203125" customWidth="1"/>
    <col min="7" max="7" width="11.5546875" customWidth="1"/>
    <col min="8" max="8" width="11.44140625" bestFit="1" customWidth="1"/>
    <col min="9" max="9" width="9" customWidth="1"/>
    <col min="10" max="10" width="9.109375" customWidth="1"/>
    <col min="11" max="11" width="8.109375" customWidth="1"/>
    <col min="12" max="12" width="5.88671875" style="2" customWidth="1"/>
    <col min="13" max="13" width="6.44140625" style="2" customWidth="1"/>
    <col min="14" max="14" width="7.33203125" style="113" customWidth="1"/>
    <col min="15" max="15" width="10.109375" customWidth="1"/>
    <col min="16" max="16" width="12" customWidth="1"/>
  </cols>
  <sheetData>
    <row r="1" spans="1:16" ht="25.5" customHeight="1">
      <c r="B1" s="96" t="s">
        <v>1910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customHeight="1">
      <c r="B2" s="97" t="s">
        <v>1911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5" customHeight="1">
      <c r="B3" s="6"/>
      <c r="C3" s="98"/>
      <c r="D3" s="99"/>
      <c r="E3" s="100"/>
      <c r="F3" s="101"/>
      <c r="G3" s="101"/>
      <c r="H3" s="7"/>
      <c r="I3" s="41"/>
      <c r="J3" s="41"/>
      <c r="K3" s="41"/>
      <c r="L3" s="41"/>
      <c r="M3" s="41"/>
      <c r="N3" s="41"/>
      <c r="O3" s="41"/>
      <c r="P3" s="41"/>
    </row>
    <row r="4" spans="1:16" ht="15" customHeight="1">
      <c r="B4" s="97" t="s">
        <v>1946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6" ht="15" customHeight="1">
      <c r="B5" s="97" t="s">
        <v>1930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7" spans="1:16" s="17" customFormat="1" ht="48" customHeight="1">
      <c r="A7" s="102" t="s">
        <v>1913</v>
      </c>
      <c r="B7" s="103" t="s">
        <v>1914</v>
      </c>
      <c r="C7" s="102" t="s">
        <v>1915</v>
      </c>
      <c r="D7" s="104" t="s">
        <v>1916</v>
      </c>
      <c r="E7" s="104" t="s">
        <v>1917</v>
      </c>
      <c r="F7" s="104" t="s">
        <v>31</v>
      </c>
      <c r="G7" s="12" t="s">
        <v>1918</v>
      </c>
      <c r="H7" s="102" t="s">
        <v>18</v>
      </c>
      <c r="I7" s="102" t="s">
        <v>19</v>
      </c>
      <c r="J7" s="102" t="s">
        <v>20</v>
      </c>
      <c r="K7" s="104" t="s">
        <v>1919</v>
      </c>
      <c r="L7" s="104" t="s">
        <v>1947</v>
      </c>
      <c r="M7" s="104" t="s">
        <v>1921</v>
      </c>
      <c r="N7" s="104" t="s">
        <v>1922</v>
      </c>
      <c r="O7" s="104" t="s">
        <v>28</v>
      </c>
      <c r="P7" s="105" t="s">
        <v>1924</v>
      </c>
    </row>
    <row r="8" spans="1:16" s="17" customFormat="1" ht="13.8">
      <c r="A8" s="106">
        <v>1</v>
      </c>
      <c r="B8" s="106" t="str">
        <f>[3]Hoja1!G2</f>
        <v xml:space="preserve">10.4-DPTO. DE PROG. ESP. PARA LOS GOB. LOC.                                     </v>
      </c>
      <c r="C8" s="106" t="s">
        <v>1948</v>
      </c>
      <c r="D8" s="106" t="str">
        <f>[3]Hoja1!H2</f>
        <v xml:space="preserve">ASISTENTE TECNICO DE EQUIPOS DE CAMPO   </v>
      </c>
      <c r="E8" s="107" t="s">
        <v>1943</v>
      </c>
      <c r="F8" s="106" t="s">
        <v>43</v>
      </c>
      <c r="G8" s="108">
        <v>125000</v>
      </c>
      <c r="H8" s="108">
        <f>[3]Hoja1!U2</f>
        <v>17986.060000000001</v>
      </c>
      <c r="I8" s="108">
        <f>[3]Hoja1!V2</f>
        <v>3587.5</v>
      </c>
      <c r="J8" s="108">
        <v>3800</v>
      </c>
      <c r="K8" s="108">
        <f>[3]Hoja1!X2</f>
        <v>0</v>
      </c>
      <c r="L8" s="108">
        <f>[3]Hoja1!Y2</f>
        <v>0</v>
      </c>
      <c r="M8" s="108">
        <f>[3]Hoja1!Z2</f>
        <v>0</v>
      </c>
      <c r="N8" s="108">
        <f>[3]Hoja1!AB2</f>
        <v>0</v>
      </c>
      <c r="O8" s="108">
        <f>[3]Hoja1!AE2</f>
        <v>25373.56</v>
      </c>
      <c r="P8" s="108">
        <v>99626.44</v>
      </c>
    </row>
    <row r="9" spans="1:16" s="17" customFormat="1" ht="13.8">
      <c r="A9" s="106">
        <v>2</v>
      </c>
      <c r="B9" s="106" t="str">
        <f>[3]Hoja1!G3</f>
        <v xml:space="preserve">10.4-DPTO. DE PROG. ESP. PARA LOS GOB. LOC.                                     </v>
      </c>
      <c r="C9" s="106" t="s">
        <v>1949</v>
      </c>
      <c r="D9" s="106" t="str">
        <f>[3]Hoja1!H3</f>
        <v xml:space="preserve">ASISTENTE TECNICO DE EQUIPOS DE CAMPO   </v>
      </c>
      <c r="E9" s="107" t="s">
        <v>1943</v>
      </c>
      <c r="F9" s="106" t="s">
        <v>43</v>
      </c>
      <c r="G9" s="108">
        <v>125000</v>
      </c>
      <c r="H9" s="108">
        <f>[3]Hoja1!U3</f>
        <v>17986.060000000001</v>
      </c>
      <c r="I9" s="108">
        <f>[3]Hoja1!V3</f>
        <v>3587.5</v>
      </c>
      <c r="J9" s="108">
        <v>3800</v>
      </c>
      <c r="K9" s="108">
        <f>[3]Hoja1!X3</f>
        <v>0</v>
      </c>
      <c r="L9" s="108">
        <f>[3]Hoja1!Y3</f>
        <v>0</v>
      </c>
      <c r="M9" s="108">
        <f>[3]Hoja1!Z3</f>
        <v>0</v>
      </c>
      <c r="N9" s="108">
        <f>[3]Hoja1!AB3</f>
        <v>0</v>
      </c>
      <c r="O9" s="108">
        <f>[3]Hoja1!AE3</f>
        <v>25373.56</v>
      </c>
      <c r="P9" s="108">
        <v>99626.44</v>
      </c>
    </row>
    <row r="10" spans="1:16" s="17" customFormat="1" ht="13.8">
      <c r="A10" s="106">
        <v>3</v>
      </c>
      <c r="B10" s="106" t="str">
        <f>[3]Hoja1!G4</f>
        <v xml:space="preserve">10.4-DPTO. DE PROG. ESP. PARA LOS GOB. LOC.                                     </v>
      </c>
      <c r="C10" s="106" t="s">
        <v>1950</v>
      </c>
      <c r="D10" s="106" t="str">
        <f>[3]Hoja1!H4</f>
        <v xml:space="preserve">ASISTENTE TECNICO DE EQUIPOS DE CAMPO   </v>
      </c>
      <c r="E10" s="107" t="s">
        <v>1943</v>
      </c>
      <c r="F10" s="106" t="s">
        <v>50</v>
      </c>
      <c r="G10" s="108">
        <v>125000</v>
      </c>
      <c r="H10" s="108">
        <f>[3]Hoja1!U4</f>
        <v>17986.060000000001</v>
      </c>
      <c r="I10" s="108">
        <f>[3]Hoja1!V4</f>
        <v>3587.5</v>
      </c>
      <c r="J10" s="108">
        <v>3800</v>
      </c>
      <c r="K10" s="108">
        <f>[3]Hoja1!X4</f>
        <v>0</v>
      </c>
      <c r="L10" s="108">
        <f>[3]Hoja1!Y4</f>
        <v>0</v>
      </c>
      <c r="M10" s="108">
        <f>[3]Hoja1!Z4</f>
        <v>0</v>
      </c>
      <c r="N10" s="108">
        <f>[3]Hoja1!AB4</f>
        <v>0</v>
      </c>
      <c r="O10" s="108">
        <f>[3]Hoja1!AE4</f>
        <v>25373.56</v>
      </c>
      <c r="P10" s="108">
        <v>99626.44</v>
      </c>
    </row>
    <row r="11" spans="1:16" s="17" customFormat="1" ht="13.8">
      <c r="A11" s="106">
        <v>4</v>
      </c>
      <c r="B11" s="106" t="str">
        <f>[3]Hoja1!G5</f>
        <v xml:space="preserve">10.4-DPTO. DE PROG. ESP. PARA LOS GOB. LOC.                                     </v>
      </c>
      <c r="C11" s="106" t="s">
        <v>1951</v>
      </c>
      <c r="D11" s="106" t="str">
        <f>[3]Hoja1!H5</f>
        <v xml:space="preserve">ASISTENTE TECNICO DE EQUIPOS DE CAMPO   </v>
      </c>
      <c r="E11" s="107" t="s">
        <v>1943</v>
      </c>
      <c r="F11" s="106" t="s">
        <v>43</v>
      </c>
      <c r="G11" s="108">
        <v>125000</v>
      </c>
      <c r="H11" s="108">
        <f>[3]Hoja1!U5</f>
        <v>17986.060000000001</v>
      </c>
      <c r="I11" s="108">
        <f>[3]Hoja1!V5</f>
        <v>3587.5</v>
      </c>
      <c r="J11" s="108">
        <v>3800</v>
      </c>
      <c r="K11" s="108">
        <f>[3]Hoja1!X5</f>
        <v>0</v>
      </c>
      <c r="L11" s="108">
        <f>[3]Hoja1!Y5</f>
        <v>0</v>
      </c>
      <c r="M11" s="108">
        <f>[3]Hoja1!Z5</f>
        <v>0</v>
      </c>
      <c r="N11" s="108">
        <f>[3]Hoja1!AB5</f>
        <v>0</v>
      </c>
      <c r="O11" s="108">
        <f>[3]Hoja1!AE5</f>
        <v>25373.56</v>
      </c>
      <c r="P11" s="108">
        <v>99626.44</v>
      </c>
    </row>
    <row r="12" spans="1:16" s="17" customFormat="1" ht="13.8">
      <c r="A12" s="106">
        <v>5</v>
      </c>
      <c r="B12" s="106" t="str">
        <f>[3]Hoja1!G6</f>
        <v xml:space="preserve">10.4-DPTO. DE PROG. ESP. PARA LOS GOB. LOC.                                     </v>
      </c>
      <c r="C12" s="106" t="s">
        <v>1952</v>
      </c>
      <c r="D12" s="106" t="str">
        <f>[3]Hoja1!H6</f>
        <v xml:space="preserve">ASISTENTE TECNICO DE EQUIPOS DE CAMPO   </v>
      </c>
      <c r="E12" s="107" t="s">
        <v>1943</v>
      </c>
      <c r="F12" s="106" t="s">
        <v>43</v>
      </c>
      <c r="G12" s="108">
        <v>125000</v>
      </c>
      <c r="H12" s="108">
        <f>[3]Hoja1!U6</f>
        <v>17986.060000000001</v>
      </c>
      <c r="I12" s="108">
        <f>[3]Hoja1!V6</f>
        <v>3587.5</v>
      </c>
      <c r="J12" s="108">
        <v>3800</v>
      </c>
      <c r="K12" s="108">
        <f>[3]Hoja1!X6</f>
        <v>0</v>
      </c>
      <c r="L12" s="108">
        <f>[3]Hoja1!Y6</f>
        <v>0</v>
      </c>
      <c r="M12" s="108">
        <f>[3]Hoja1!Z6</f>
        <v>0</v>
      </c>
      <c r="N12" s="108">
        <f>[3]Hoja1!AB6</f>
        <v>0</v>
      </c>
      <c r="O12" s="108">
        <f>[3]Hoja1!AE6</f>
        <v>25373.56</v>
      </c>
      <c r="P12" s="108">
        <v>99626.44</v>
      </c>
    </row>
    <row r="13" spans="1:16" s="17" customFormat="1" ht="13.8">
      <c r="A13" s="106">
        <v>6</v>
      </c>
      <c r="B13" s="106" t="str">
        <f>[3]Hoja1!G7</f>
        <v xml:space="preserve">10.4-DPTO. DE PROG. ESP. PARA LOS GOB. LOC.                                     </v>
      </c>
      <c r="C13" s="106" t="s">
        <v>1953</v>
      </c>
      <c r="D13" s="106" t="str">
        <f>[3]Hoja1!H7</f>
        <v xml:space="preserve">ASISTENTE TECNICO DE EQUIPOS DE CAMPO   </v>
      </c>
      <c r="E13" s="107" t="s">
        <v>1943</v>
      </c>
      <c r="F13" s="106" t="s">
        <v>50</v>
      </c>
      <c r="G13" s="108">
        <v>125000</v>
      </c>
      <c r="H13" s="108">
        <f>[3]Hoja1!U7</f>
        <v>17986.060000000001</v>
      </c>
      <c r="I13" s="108">
        <f>[3]Hoja1!V7</f>
        <v>3587.5</v>
      </c>
      <c r="J13" s="108">
        <v>3800</v>
      </c>
      <c r="K13" s="108">
        <f>[3]Hoja1!X7</f>
        <v>0</v>
      </c>
      <c r="L13" s="108">
        <f>[3]Hoja1!Y7</f>
        <v>0</v>
      </c>
      <c r="M13" s="108">
        <f>[3]Hoja1!Z7</f>
        <v>0</v>
      </c>
      <c r="N13" s="108">
        <f>[3]Hoja1!AB7</f>
        <v>0</v>
      </c>
      <c r="O13" s="108">
        <f>[3]Hoja1!AE7</f>
        <v>25373.56</v>
      </c>
      <c r="P13" s="108">
        <v>99626.44</v>
      </c>
    </row>
    <row r="14" spans="1:16" s="17" customFormat="1" ht="13.8">
      <c r="A14" s="106">
        <v>7</v>
      </c>
      <c r="B14" s="106" t="str">
        <f>[3]Hoja1!G8</f>
        <v xml:space="preserve">10.4-DPTO. DE PROG. ESP. PARA LOS GOB. LOC.                                     </v>
      </c>
      <c r="C14" s="106" t="s">
        <v>1954</v>
      </c>
      <c r="D14" s="106" t="str">
        <f>[3]Hoja1!H8</f>
        <v xml:space="preserve">ASISTENTE TECNICO DE EQUIPOS DE CAMPO   </v>
      </c>
      <c r="E14" s="107" t="s">
        <v>1943</v>
      </c>
      <c r="F14" s="106" t="s">
        <v>50</v>
      </c>
      <c r="G14" s="108">
        <v>125000</v>
      </c>
      <c r="H14" s="108">
        <f>[3]Hoja1!U8</f>
        <v>17986.060000000001</v>
      </c>
      <c r="I14" s="108">
        <f>[3]Hoja1!V8</f>
        <v>3587.5</v>
      </c>
      <c r="J14" s="108">
        <v>3800</v>
      </c>
      <c r="K14" s="108">
        <f>[3]Hoja1!X8</f>
        <v>0</v>
      </c>
      <c r="L14" s="108">
        <f>[3]Hoja1!Y8</f>
        <v>0</v>
      </c>
      <c r="M14" s="108">
        <f>[3]Hoja1!Z8</f>
        <v>0</v>
      </c>
      <c r="N14" s="108">
        <f>[3]Hoja1!AB8</f>
        <v>0</v>
      </c>
      <c r="O14" s="108">
        <f>[3]Hoja1!AE8</f>
        <v>25373.56</v>
      </c>
      <c r="P14" s="108">
        <v>99626.44</v>
      </c>
    </row>
    <row r="15" spans="1:16" s="17" customFormat="1" ht="13.8">
      <c r="A15" s="106">
        <v>8</v>
      </c>
      <c r="B15" s="106" t="str">
        <f>[3]Hoja1!G9</f>
        <v xml:space="preserve">10.4-DPTO. DE PROG. ESP. PARA LOS GOB. LOC.                                     </v>
      </c>
      <c r="C15" s="106" t="s">
        <v>1955</v>
      </c>
      <c r="D15" s="106" t="str">
        <f>[3]Hoja1!H9</f>
        <v xml:space="preserve">SUB-COORD.DE EQUIPOS DE CAMPO           </v>
      </c>
      <c r="E15" s="107" t="s">
        <v>1943</v>
      </c>
      <c r="F15" s="106" t="s">
        <v>43</v>
      </c>
      <c r="G15" s="108">
        <v>140000</v>
      </c>
      <c r="H15" s="108">
        <f>[3]Hoja1!U9</f>
        <v>21514.44</v>
      </c>
      <c r="I15" s="108">
        <f>[3]Hoja1!V9</f>
        <v>4018</v>
      </c>
      <c r="J15" s="108">
        <v>4256</v>
      </c>
      <c r="K15" s="108">
        <f>[3]Hoja1!X9</f>
        <v>0</v>
      </c>
      <c r="L15" s="108">
        <f>[3]Hoja1!Y9</f>
        <v>0</v>
      </c>
      <c r="M15" s="108">
        <f>[3]Hoja1!Z9</f>
        <v>0</v>
      </c>
      <c r="N15" s="108">
        <f>[3]Hoja1!AB9</f>
        <v>0</v>
      </c>
      <c r="O15" s="108">
        <f>[3]Hoja1!AE9</f>
        <v>29788.44</v>
      </c>
      <c r="P15" s="108">
        <v>110211.56</v>
      </c>
    </row>
    <row r="16" spans="1:16" s="17" customFormat="1" ht="13.8">
      <c r="A16" s="106">
        <v>9</v>
      </c>
      <c r="B16" s="106" t="str">
        <f>[3]Hoja1!G10</f>
        <v xml:space="preserve">10.4-DPTO. DE PROG. ESP. PARA LOS GOB. LOC.                                     </v>
      </c>
      <c r="C16" s="106" t="s">
        <v>1956</v>
      </c>
      <c r="D16" s="106" t="str">
        <f>[3]Hoja1!H10</f>
        <v xml:space="preserve">ASISTENTE TECNICO DE EQUIPOS DE CAMPO   </v>
      </c>
      <c r="E16" s="107" t="s">
        <v>1943</v>
      </c>
      <c r="F16" s="106" t="s">
        <v>43</v>
      </c>
      <c r="G16" s="108">
        <v>125000</v>
      </c>
      <c r="H16" s="108">
        <f>[3]Hoja1!U10</f>
        <v>17986.060000000001</v>
      </c>
      <c r="I16" s="108">
        <f>[3]Hoja1!V10</f>
        <v>3587.5</v>
      </c>
      <c r="J16" s="108">
        <v>3800</v>
      </c>
      <c r="K16" s="108">
        <f>[3]Hoja1!X10</f>
        <v>0</v>
      </c>
      <c r="L16" s="108">
        <f>[3]Hoja1!Y10</f>
        <v>0</v>
      </c>
      <c r="M16" s="108">
        <f>[3]Hoja1!Z10</f>
        <v>0</v>
      </c>
      <c r="N16" s="108">
        <f>[3]Hoja1!AB10</f>
        <v>0</v>
      </c>
      <c r="O16" s="108">
        <f>[3]Hoja1!AE10</f>
        <v>25373.56</v>
      </c>
      <c r="P16" s="108">
        <v>99626.44</v>
      </c>
    </row>
    <row r="17" spans="1:50" s="17" customFormat="1" ht="13.8">
      <c r="A17" s="106">
        <v>10</v>
      </c>
      <c r="B17" s="106" t="str">
        <f>[3]Hoja1!G11</f>
        <v xml:space="preserve">10.4-DPTO. DE PROG. ESP. PARA LOS GOB. LOC.                                     </v>
      </c>
      <c r="C17" s="106" t="s">
        <v>1957</v>
      </c>
      <c r="D17" s="106" t="str">
        <f>[3]Hoja1!H11</f>
        <v xml:space="preserve">ASISTENTE TECNICO DE EQUIPOS DE CAMPO   </v>
      </c>
      <c r="E17" s="107" t="s">
        <v>1943</v>
      </c>
      <c r="F17" s="106" t="s">
        <v>50</v>
      </c>
      <c r="G17" s="108">
        <v>125000</v>
      </c>
      <c r="H17" s="108">
        <f>[3]Hoja1!U11</f>
        <v>17986.060000000001</v>
      </c>
      <c r="I17" s="108">
        <f>[3]Hoja1!V11</f>
        <v>3587.5</v>
      </c>
      <c r="J17" s="108">
        <v>3800</v>
      </c>
      <c r="K17" s="108">
        <f>[3]Hoja1!X11</f>
        <v>0</v>
      </c>
      <c r="L17" s="108">
        <f>[3]Hoja1!Y11</f>
        <v>0</v>
      </c>
      <c r="M17" s="108">
        <f>[3]Hoja1!Z11</f>
        <v>0</v>
      </c>
      <c r="N17" s="108">
        <f>[3]Hoja1!AB11</f>
        <v>0</v>
      </c>
      <c r="O17" s="108">
        <f>[3]Hoja1!AE11</f>
        <v>25373.56</v>
      </c>
      <c r="P17" s="108">
        <v>99626.44</v>
      </c>
    </row>
    <row r="18" spans="1:50" s="17" customFormat="1" ht="13.8">
      <c r="A18" s="106">
        <v>11</v>
      </c>
      <c r="B18" s="106" t="str">
        <f>[3]Hoja1!G12</f>
        <v xml:space="preserve">10.4-DPTO. DE PROG. ESP. PARA LOS GOB. LOC.                                     </v>
      </c>
      <c r="C18" s="106" t="s">
        <v>1958</v>
      </c>
      <c r="D18" s="106" t="str">
        <f>[3]Hoja1!H12</f>
        <v xml:space="preserve">ASISTENTE DE GABINETE                   </v>
      </c>
      <c r="E18" s="107" t="s">
        <v>1943</v>
      </c>
      <c r="F18" s="106" t="s">
        <v>50</v>
      </c>
      <c r="G18" s="108">
        <v>38000</v>
      </c>
      <c r="H18" s="108">
        <f>[3]Hoja1!U12</f>
        <v>160.38</v>
      </c>
      <c r="I18" s="108">
        <f>[3]Hoja1!V12</f>
        <v>1090.5999999999999</v>
      </c>
      <c r="J18" s="108">
        <v>1155.2</v>
      </c>
      <c r="K18" s="108">
        <f>[3]Hoja1!X12</f>
        <v>0</v>
      </c>
      <c r="L18" s="108">
        <f>[3]Hoja1!Y12</f>
        <v>0</v>
      </c>
      <c r="M18" s="108">
        <f>[3]Hoja1!Z12</f>
        <v>0</v>
      </c>
      <c r="N18" s="108">
        <f>[3]Hoja1!AB12</f>
        <v>0</v>
      </c>
      <c r="O18" s="108">
        <f>[3]Hoja1!AE12</f>
        <v>2406.1799999999998</v>
      </c>
      <c r="P18" s="108">
        <v>35593.82</v>
      </c>
    </row>
    <row r="19" spans="1:50" s="17" customFormat="1" ht="13.8">
      <c r="A19" s="106">
        <v>12</v>
      </c>
      <c r="B19" s="106" t="str">
        <f>[3]Hoja1!G13</f>
        <v xml:space="preserve">10.4-DPTO. DE PROG. ESP. PARA LOS GOB. LOC.                                     </v>
      </c>
      <c r="C19" s="106" t="s">
        <v>1959</v>
      </c>
      <c r="D19" s="106" t="str">
        <f>[3]Hoja1!H13</f>
        <v xml:space="preserve">ASISTENTE TECNICO DE EQUIPOS DE CAMPO   </v>
      </c>
      <c r="E19" s="107" t="s">
        <v>1943</v>
      </c>
      <c r="F19" s="106" t="s">
        <v>43</v>
      </c>
      <c r="G19" s="108">
        <v>125000</v>
      </c>
      <c r="H19" s="108">
        <f>[3]Hoja1!U13</f>
        <v>17986.060000000001</v>
      </c>
      <c r="I19" s="108">
        <f>[3]Hoja1!V13</f>
        <v>3587.5</v>
      </c>
      <c r="J19" s="108">
        <v>3800</v>
      </c>
      <c r="K19" s="108">
        <f>[3]Hoja1!X13</f>
        <v>0</v>
      </c>
      <c r="L19" s="108">
        <f>[3]Hoja1!Y13</f>
        <v>0</v>
      </c>
      <c r="M19" s="108">
        <f>[3]Hoja1!Z13</f>
        <v>0</v>
      </c>
      <c r="N19" s="108">
        <f>[3]Hoja1!AB13</f>
        <v>0</v>
      </c>
      <c r="O19" s="108">
        <f>[3]Hoja1!AE13</f>
        <v>25373.56</v>
      </c>
      <c r="P19" s="108">
        <v>99626.44</v>
      </c>
    </row>
    <row r="20" spans="1:50" s="17" customFormat="1" ht="13.8">
      <c r="A20" s="106">
        <v>13</v>
      </c>
      <c r="B20" s="106" t="str">
        <f>[3]Hoja1!G14</f>
        <v xml:space="preserve">10.4-DPTO. DE PROG. ESP. PARA LOS GOB. LOC.                                     </v>
      </c>
      <c r="C20" s="106" t="s">
        <v>1960</v>
      </c>
      <c r="D20" s="106" t="str">
        <f>[3]Hoja1!H14</f>
        <v xml:space="preserve">ASISTENTE TECNICO DE EQUIPOS DE CAMPO   </v>
      </c>
      <c r="E20" s="107" t="s">
        <v>1943</v>
      </c>
      <c r="F20" s="106" t="s">
        <v>50</v>
      </c>
      <c r="G20" s="108">
        <v>125000</v>
      </c>
      <c r="H20" s="108">
        <f>[3]Hoja1!U14</f>
        <v>17986.060000000001</v>
      </c>
      <c r="I20" s="108">
        <f>[3]Hoja1!V14</f>
        <v>3587.5</v>
      </c>
      <c r="J20" s="108">
        <v>3800</v>
      </c>
      <c r="K20" s="108">
        <f>[3]Hoja1!X14</f>
        <v>0</v>
      </c>
      <c r="L20" s="108">
        <f>[3]Hoja1!Y14</f>
        <v>0</v>
      </c>
      <c r="M20" s="108">
        <f>[3]Hoja1!Z14</f>
        <v>0</v>
      </c>
      <c r="N20" s="108">
        <f>[3]Hoja1!AB14</f>
        <v>0</v>
      </c>
      <c r="O20" s="108">
        <f>[3]Hoja1!AE14</f>
        <v>25373.56</v>
      </c>
      <c r="P20" s="108">
        <v>99626.44</v>
      </c>
    </row>
    <row r="21" spans="1:50" s="17" customFormat="1" ht="13.8">
      <c r="A21" s="106">
        <v>14</v>
      </c>
      <c r="B21" s="106" t="str">
        <f>[3]Hoja1!G15</f>
        <v xml:space="preserve">10.4-DPTO. DE PROG. ESP. PARA LOS GOB. LOC.                                     </v>
      </c>
      <c r="C21" s="106" t="s">
        <v>1961</v>
      </c>
      <c r="D21" s="106" t="str">
        <f>[3]Hoja1!H15</f>
        <v xml:space="preserve">ASISTENTE TECNICO DE EQUIPOS DE CAMPO   </v>
      </c>
      <c r="E21" s="107" t="s">
        <v>1943</v>
      </c>
      <c r="F21" s="106" t="s">
        <v>43</v>
      </c>
      <c r="G21" s="108">
        <v>125000</v>
      </c>
      <c r="H21" s="108">
        <f>[3]Hoja1!U15</f>
        <v>17986.060000000001</v>
      </c>
      <c r="I21" s="108">
        <f>[3]Hoja1!V15</f>
        <v>3587.5</v>
      </c>
      <c r="J21" s="108">
        <v>3800</v>
      </c>
      <c r="K21" s="108">
        <f>[3]Hoja1!X15</f>
        <v>0</v>
      </c>
      <c r="L21" s="108">
        <f>[3]Hoja1!Y15</f>
        <v>0</v>
      </c>
      <c r="M21" s="108">
        <f>[3]Hoja1!Z15</f>
        <v>0</v>
      </c>
      <c r="N21" s="108">
        <f>[3]Hoja1!AB15</f>
        <v>0</v>
      </c>
      <c r="O21" s="108">
        <f>[3]Hoja1!AE15</f>
        <v>25373.56</v>
      </c>
      <c r="P21" s="108">
        <v>99626.44</v>
      </c>
    </row>
    <row r="22" spans="1:50" s="17" customFormat="1" ht="13.8">
      <c r="A22" s="106">
        <v>15</v>
      </c>
      <c r="B22" s="106" t="str">
        <f>[3]Hoja1!G16</f>
        <v xml:space="preserve">10.4-DPTO. DE PROG. ESP. PARA LOS GOB. LOC.                                     </v>
      </c>
      <c r="C22" s="106" t="s">
        <v>1962</v>
      </c>
      <c r="D22" s="106" t="str">
        <f>[3]Hoja1!H16</f>
        <v xml:space="preserve">CHOFER                                  </v>
      </c>
      <c r="E22" s="107" t="s">
        <v>1943</v>
      </c>
      <c r="F22" s="106" t="s">
        <v>43</v>
      </c>
      <c r="G22" s="108">
        <v>30000</v>
      </c>
      <c r="H22" s="108">
        <f>[3]Hoja1!U16</f>
        <v>0</v>
      </c>
      <c r="I22" s="108">
        <f>[3]Hoja1!V16</f>
        <v>861</v>
      </c>
      <c r="J22" s="108">
        <v>912</v>
      </c>
      <c r="K22" s="108">
        <f>[3]Hoja1!X16</f>
        <v>0</v>
      </c>
      <c r="L22" s="108">
        <f>[3]Hoja1!Y16</f>
        <v>0</v>
      </c>
      <c r="M22" s="108">
        <f>[3]Hoja1!Z16</f>
        <v>0</v>
      </c>
      <c r="N22" s="108">
        <f>[3]Hoja1!AB16</f>
        <v>0</v>
      </c>
      <c r="O22" s="108">
        <f>[3]Hoja1!AE16</f>
        <v>1773</v>
      </c>
      <c r="P22" s="108">
        <v>28227</v>
      </c>
    </row>
    <row r="23" spans="1:50" s="17" customFormat="1" ht="13.8">
      <c r="A23" s="106">
        <v>16</v>
      </c>
      <c r="B23" s="106" t="str">
        <f>[3]Hoja1!G17</f>
        <v xml:space="preserve">10.4-DPTO. DE PROG. ESP. PARA LOS GOB. LOC.                                     </v>
      </c>
      <c r="C23" s="106" t="s">
        <v>1963</v>
      </c>
      <c r="D23" s="106" t="str">
        <f>[3]Hoja1!H17</f>
        <v xml:space="preserve">COORDINADOR DE EQUIPOS                  </v>
      </c>
      <c r="E23" s="107" t="s">
        <v>1943</v>
      </c>
      <c r="F23" s="106" t="s">
        <v>43</v>
      </c>
      <c r="G23" s="108">
        <v>150000</v>
      </c>
      <c r="H23" s="108">
        <f>[3]Hoja1!U17</f>
        <v>23437.82</v>
      </c>
      <c r="I23" s="108">
        <f>[3]Hoja1!V17</f>
        <v>4305</v>
      </c>
      <c r="J23" s="108">
        <v>4560</v>
      </c>
      <c r="K23" s="108">
        <f>[3]Hoja1!X17</f>
        <v>1715.46</v>
      </c>
      <c r="L23" s="108">
        <f>[3]Hoja1!Y17</f>
        <v>0</v>
      </c>
      <c r="M23" s="108">
        <f>[3]Hoja1!Z17</f>
        <v>0</v>
      </c>
      <c r="N23" s="108">
        <f>[3]Hoja1!AB17</f>
        <v>0</v>
      </c>
      <c r="O23" s="108">
        <f>[3]Hoja1!AE17</f>
        <v>34018.28</v>
      </c>
      <c r="P23" s="108">
        <v>115981.72</v>
      </c>
    </row>
    <row r="24" spans="1:50" s="17" customFormat="1" ht="13.8">
      <c r="A24" s="106">
        <v>17</v>
      </c>
      <c r="B24" s="106" t="str">
        <f>[3]Hoja1!G18</f>
        <v xml:space="preserve">10.4-DPTO. DE PROG. ESP. PARA LOS GOB. LOC.                                     </v>
      </c>
      <c r="C24" s="106" t="s">
        <v>1964</v>
      </c>
      <c r="D24" s="106" t="str">
        <f>[3]Hoja1!H18</f>
        <v xml:space="preserve">SUB-COORD.DE EQUIPOS DE CAMPO           </v>
      </c>
      <c r="E24" s="107" t="s">
        <v>1943</v>
      </c>
      <c r="F24" s="106" t="s">
        <v>43</v>
      </c>
      <c r="G24" s="108">
        <v>140000</v>
      </c>
      <c r="H24" s="108">
        <f>[3]Hoja1!U18</f>
        <v>21514.44</v>
      </c>
      <c r="I24" s="108">
        <f>[3]Hoja1!V18</f>
        <v>4018</v>
      </c>
      <c r="J24" s="108">
        <v>4256</v>
      </c>
      <c r="K24" s="108">
        <f>[3]Hoja1!X18</f>
        <v>0</v>
      </c>
      <c r="L24" s="108">
        <f>[3]Hoja1!Y18</f>
        <v>0</v>
      </c>
      <c r="M24" s="108">
        <f>[3]Hoja1!Z18</f>
        <v>0</v>
      </c>
      <c r="N24" s="108">
        <f>[3]Hoja1!AB18</f>
        <v>0</v>
      </c>
      <c r="O24" s="108">
        <f>[3]Hoja1!AE18</f>
        <v>29788.44</v>
      </c>
      <c r="P24" s="108">
        <v>110211.56</v>
      </c>
    </row>
    <row r="25" spans="1:50" s="17" customFormat="1" ht="13.8">
      <c r="A25" s="106">
        <v>18</v>
      </c>
      <c r="B25" s="106" t="str">
        <f>[3]Hoja1!G19</f>
        <v xml:space="preserve">10.4-DPTO. DE PROG. ESP. PARA LOS GOB. LOC.                                     </v>
      </c>
      <c r="C25" s="106" t="s">
        <v>1965</v>
      </c>
      <c r="D25" s="106" t="str">
        <f>[3]Hoja1!H19</f>
        <v xml:space="preserve">SUB-COORD.DE EQUIPOS DE CAMPO           </v>
      </c>
      <c r="E25" s="107" t="s">
        <v>1943</v>
      </c>
      <c r="F25" s="106" t="s">
        <v>43</v>
      </c>
      <c r="G25" s="108">
        <v>140000</v>
      </c>
      <c r="H25" s="108">
        <f>[3]Hoja1!U19</f>
        <v>21514.44</v>
      </c>
      <c r="I25" s="108">
        <f>[3]Hoja1!V19</f>
        <v>4018</v>
      </c>
      <c r="J25" s="108">
        <v>4256</v>
      </c>
      <c r="K25" s="108">
        <f>[3]Hoja1!X19</f>
        <v>0</v>
      </c>
      <c r="L25" s="108">
        <f>[3]Hoja1!Y19</f>
        <v>0</v>
      </c>
      <c r="M25" s="108">
        <f>[3]Hoja1!Z19</f>
        <v>0</v>
      </c>
      <c r="N25" s="108">
        <f>[3]Hoja1!AB19</f>
        <v>0</v>
      </c>
      <c r="O25" s="108">
        <f>[3]Hoja1!AE19</f>
        <v>29788.44</v>
      </c>
      <c r="P25" s="108">
        <v>110211.56</v>
      </c>
    </row>
    <row r="26" spans="1:50" s="17" customFormat="1" ht="13.8">
      <c r="A26" s="106">
        <v>19</v>
      </c>
      <c r="B26" s="106" t="str">
        <f>[3]Hoja1!G20</f>
        <v xml:space="preserve">10.4-DPTO. DE PROG. ESP. PARA LOS GOB. LOC.                                     </v>
      </c>
      <c r="C26" s="106" t="s">
        <v>1966</v>
      </c>
      <c r="D26" s="106" t="str">
        <f>[3]Hoja1!H20</f>
        <v xml:space="preserve">TECNICO AUXILIAR                        </v>
      </c>
      <c r="E26" s="107" t="s">
        <v>1943</v>
      </c>
      <c r="F26" s="106" t="s">
        <v>43</v>
      </c>
      <c r="G26" s="108">
        <v>35000</v>
      </c>
      <c r="H26" s="108">
        <f>[3]Hoja1!U20</f>
        <v>0</v>
      </c>
      <c r="I26" s="108">
        <f>[3]Hoja1!V20</f>
        <v>1004.5</v>
      </c>
      <c r="J26" s="108">
        <v>1064</v>
      </c>
      <c r="K26" s="108">
        <f>[3]Hoja1!X20</f>
        <v>0</v>
      </c>
      <c r="L26" s="108">
        <f>[3]Hoja1!Y20</f>
        <v>0</v>
      </c>
      <c r="M26" s="108">
        <f>[3]Hoja1!Z20</f>
        <v>0</v>
      </c>
      <c r="N26" s="108">
        <f>[3]Hoja1!AB20</f>
        <v>0</v>
      </c>
      <c r="O26" s="108">
        <f>[3]Hoja1!AE20</f>
        <v>2068.5</v>
      </c>
      <c r="P26" s="108">
        <v>32931.5</v>
      </c>
    </row>
    <row r="27" spans="1:50" s="17" customFormat="1" ht="13.2">
      <c r="A27" s="109" t="s">
        <v>1967</v>
      </c>
      <c r="B27" s="109"/>
      <c r="C27" s="109"/>
      <c r="D27" s="109"/>
      <c r="E27" s="109"/>
      <c r="F27" s="109"/>
      <c r="G27" s="110">
        <f t="shared" ref="G27:P27" si="0">SUM(G8:G26)</f>
        <v>2173000</v>
      </c>
      <c r="H27" s="111">
        <f t="shared" si="0"/>
        <v>303974.24</v>
      </c>
      <c r="I27" s="110">
        <f t="shared" si="0"/>
        <v>62365.1</v>
      </c>
      <c r="J27" s="110">
        <f t="shared" si="0"/>
        <v>66059.199999999997</v>
      </c>
      <c r="K27" s="110">
        <f t="shared" si="0"/>
        <v>1715.46</v>
      </c>
      <c r="L27" s="112">
        <f t="shared" si="0"/>
        <v>0</v>
      </c>
      <c r="M27" s="110">
        <f t="shared" si="0"/>
        <v>0</v>
      </c>
      <c r="N27" s="112">
        <f t="shared" si="0"/>
        <v>0</v>
      </c>
      <c r="O27" s="110">
        <f t="shared" si="0"/>
        <v>434114</v>
      </c>
      <c r="P27" s="110">
        <f t="shared" si="0"/>
        <v>1738886</v>
      </c>
    </row>
    <row r="28" spans="1:50">
      <c r="G28" s="1"/>
    </row>
    <row r="29" spans="1:50">
      <c r="G29" s="1"/>
    </row>
    <row r="30" spans="1:50">
      <c r="G30" s="1"/>
    </row>
    <row r="31" spans="1:50">
      <c r="B31" s="114"/>
      <c r="C31" s="49" t="s">
        <v>1926</v>
      </c>
      <c r="D31" s="49"/>
      <c r="E31" s="115"/>
      <c r="F31" s="116"/>
      <c r="G31" s="117"/>
      <c r="H31" s="118"/>
      <c r="I31" s="118"/>
      <c r="J31" s="118"/>
      <c r="K31" s="50" t="s">
        <v>1927</v>
      </c>
      <c r="L31" s="50"/>
      <c r="M31" s="50"/>
      <c r="N31" s="50"/>
      <c r="O31" s="119"/>
      <c r="AC31" s="2"/>
      <c r="AM31" s="2"/>
      <c r="AN31" s="2"/>
      <c r="AO31" s="2"/>
      <c r="AW31" s="2"/>
      <c r="AX31" s="2"/>
    </row>
    <row r="32" spans="1:50">
      <c r="B32" s="114"/>
      <c r="C32" s="43" t="s">
        <v>1928</v>
      </c>
      <c r="D32" s="43"/>
      <c r="E32" s="115"/>
      <c r="F32" s="116"/>
      <c r="G32" s="117"/>
      <c r="H32" s="118"/>
      <c r="I32" s="118"/>
      <c r="J32" s="118"/>
      <c r="K32" s="44" t="s">
        <v>1929</v>
      </c>
      <c r="L32" s="44"/>
      <c r="M32" s="44"/>
      <c r="N32" s="44"/>
      <c r="O32" s="119"/>
      <c r="AC32" s="2"/>
      <c r="AM32" s="2"/>
      <c r="AN32" s="2"/>
      <c r="AO32" s="2"/>
      <c r="AR32" s="2"/>
      <c r="AW32" s="2"/>
      <c r="AX32" s="2"/>
    </row>
    <row r="33" spans="7:50">
      <c r="G33" s="1"/>
      <c r="AC33" s="2"/>
      <c r="AM33" s="2"/>
      <c r="AN33" s="2"/>
      <c r="AO33" s="2"/>
      <c r="AW33" s="2"/>
      <c r="AX33" s="2"/>
    </row>
    <row r="34" spans="7:50">
      <c r="G34" s="1"/>
      <c r="AC34" s="2"/>
      <c r="AM34" s="2"/>
      <c r="AN34" s="2"/>
      <c r="AO34" s="2"/>
      <c r="AW34" s="2"/>
      <c r="AX34" s="2"/>
    </row>
    <row r="35" spans="7:50">
      <c r="AC35" s="2"/>
      <c r="AW35" s="2"/>
      <c r="AX35" s="2"/>
    </row>
    <row r="36" spans="7:50">
      <c r="G36" s="1"/>
      <c r="AC36" s="2"/>
      <c r="AM36" s="2"/>
      <c r="AN36" s="2"/>
      <c r="AO36" s="2"/>
      <c r="AW36" s="2"/>
      <c r="AX36" s="2"/>
    </row>
    <row r="37" spans="7:50">
      <c r="G37" s="1"/>
      <c r="AC37" s="2"/>
      <c r="AM37" s="2"/>
      <c r="AN37" s="2"/>
      <c r="AO37" s="2"/>
      <c r="AW37" s="2"/>
      <c r="AX37" s="2"/>
    </row>
    <row r="38" spans="7:50">
      <c r="G38" s="1"/>
      <c r="AC38" s="2"/>
      <c r="AN38" s="2"/>
      <c r="AO38" s="2"/>
      <c r="AW38" s="2"/>
      <c r="AX38" s="2"/>
    </row>
    <row r="39" spans="7:50">
      <c r="AC39" s="2"/>
      <c r="AM39" s="2"/>
      <c r="AN39" s="2"/>
      <c r="AO39" s="2"/>
      <c r="AW39" s="2"/>
      <c r="AX39" s="2"/>
    </row>
    <row r="40" spans="7:50">
      <c r="G40" s="1"/>
      <c r="AC40" s="2"/>
      <c r="AM40" s="2"/>
      <c r="AN40" s="2"/>
      <c r="AO40" s="2"/>
      <c r="AW40" s="2"/>
      <c r="AX40" s="2"/>
    </row>
    <row r="41" spans="7:50">
      <c r="G41" s="1"/>
      <c r="U41" s="2"/>
      <c r="V41" s="2"/>
      <c r="W41" s="2"/>
      <c r="AC41" s="2"/>
      <c r="AE41" s="2"/>
      <c r="AF41" s="2"/>
      <c r="AM41" s="2"/>
      <c r="AN41" s="2"/>
      <c r="AO41" s="2"/>
      <c r="AW41" s="2"/>
      <c r="AX41" s="2"/>
    </row>
    <row r="42" spans="7:50">
      <c r="U42" s="2"/>
      <c r="V42" s="2"/>
      <c r="W42" s="2"/>
      <c r="AC42" s="2"/>
      <c r="AE42" s="2"/>
      <c r="AF42" s="2"/>
      <c r="AN42" s="2"/>
      <c r="AO42" s="2"/>
      <c r="AW42" s="2"/>
      <c r="AX42" s="2"/>
    </row>
    <row r="43" spans="7:50">
      <c r="G43" s="1"/>
      <c r="U43" s="2"/>
      <c r="V43" s="2"/>
      <c r="W43" s="2"/>
      <c r="AC43" s="2"/>
      <c r="AE43" s="2"/>
      <c r="AF43" s="2"/>
      <c r="AM43" s="2"/>
      <c r="AN43" s="2"/>
      <c r="AO43" s="2"/>
      <c r="AW43" s="2"/>
      <c r="AX43" s="2"/>
    </row>
    <row r="44" spans="7:50">
      <c r="G44" s="1"/>
      <c r="U44" s="2"/>
      <c r="V44" s="2"/>
      <c r="W44" s="2"/>
      <c r="AC44" s="2"/>
      <c r="AE44" s="2"/>
      <c r="AF44" s="2"/>
      <c r="AM44" s="2"/>
      <c r="AN44" s="2"/>
      <c r="AO44" s="2"/>
      <c r="AW44" s="2"/>
      <c r="AX44" s="2"/>
    </row>
    <row r="45" spans="7:50">
      <c r="G45" s="1"/>
      <c r="U45" s="2"/>
      <c r="V45" s="2"/>
      <c r="W45" s="2"/>
      <c r="AC45" s="2"/>
      <c r="AE45" s="2"/>
      <c r="AF45" s="2"/>
      <c r="AN45" s="2"/>
      <c r="AO45" s="2"/>
      <c r="AR45" s="2"/>
      <c r="AW45" s="2"/>
      <c r="AX45" s="2"/>
    </row>
    <row r="46" spans="7:50">
      <c r="G46" s="1"/>
      <c r="U46" s="2"/>
      <c r="V46" s="2"/>
      <c r="W46" s="2"/>
      <c r="AC46" s="2"/>
      <c r="AE46" s="2"/>
      <c r="AF46" s="2"/>
      <c r="AM46" s="2"/>
      <c r="AN46" s="2"/>
      <c r="AO46" s="2"/>
      <c r="AW46" s="2"/>
      <c r="AX46" s="2"/>
    </row>
    <row r="47" spans="7:50">
      <c r="U47" s="2"/>
      <c r="V47" s="2"/>
      <c r="W47" s="2"/>
      <c r="AC47" s="2"/>
      <c r="AE47" s="2"/>
      <c r="AF47" s="2"/>
      <c r="AM47" s="2"/>
      <c r="AN47" s="2"/>
      <c r="AO47" s="2"/>
      <c r="AW47" s="2"/>
      <c r="AX47" s="2"/>
    </row>
    <row r="48" spans="7:50">
      <c r="G48" s="1"/>
      <c r="V48" s="2"/>
      <c r="W48" s="2"/>
      <c r="AC48" s="2"/>
      <c r="AE48" s="2"/>
      <c r="AF48" s="2"/>
      <c r="AM48" s="2"/>
      <c r="AN48" s="2"/>
      <c r="AO48" s="2"/>
      <c r="AW48" s="2"/>
      <c r="AX48" s="2"/>
    </row>
    <row r="49" spans="7:50">
      <c r="G49" s="1"/>
      <c r="U49" s="2"/>
      <c r="V49" s="2"/>
      <c r="W49" s="2"/>
      <c r="AC49" s="2"/>
      <c r="AE49" s="2"/>
      <c r="AF49" s="2"/>
      <c r="AM49" s="2"/>
      <c r="AN49" s="2"/>
      <c r="AO49" s="2"/>
      <c r="AW49" s="2"/>
      <c r="AX49" s="2"/>
    </row>
    <row r="50" spans="7:50">
      <c r="G50" s="1"/>
      <c r="U50" s="2"/>
      <c r="V50" s="2"/>
      <c r="W50" s="2"/>
      <c r="AC50" s="2"/>
      <c r="AE50" s="2"/>
      <c r="AF50" s="2"/>
      <c r="AW50" s="2"/>
      <c r="AX50" s="2"/>
    </row>
    <row r="51" spans="7:50">
      <c r="G51" s="1"/>
      <c r="U51" s="2"/>
      <c r="V51" s="2"/>
      <c r="W51" s="2"/>
      <c r="AC51" s="2"/>
      <c r="AE51" s="2"/>
      <c r="AF51" s="2"/>
      <c r="AM51" s="2"/>
      <c r="AN51" s="2"/>
      <c r="AO51" s="2"/>
      <c r="AW51" s="2"/>
      <c r="AX51" s="2"/>
    </row>
    <row r="52" spans="7:50">
      <c r="V52" s="2"/>
      <c r="W52" s="2"/>
      <c r="AC52" s="2"/>
      <c r="AE52" s="2"/>
      <c r="AF52" s="2"/>
      <c r="AM52" s="2"/>
      <c r="AN52" s="2"/>
      <c r="AO52" s="2"/>
      <c r="AW52" s="2"/>
      <c r="AX52" s="2"/>
    </row>
    <row r="53" spans="7:50">
      <c r="G53" s="1"/>
      <c r="U53" s="2"/>
      <c r="V53" s="2"/>
      <c r="W53" s="2"/>
      <c r="AC53" s="2"/>
      <c r="AE53" s="2"/>
      <c r="AF53" s="2"/>
      <c r="AM53" s="2"/>
      <c r="AN53" s="2"/>
      <c r="AO53" s="2"/>
      <c r="AW53" s="2"/>
      <c r="AX53" s="2"/>
    </row>
    <row r="54" spans="7:50">
      <c r="U54" s="2"/>
      <c r="V54" s="2"/>
      <c r="W54" s="2"/>
      <c r="AC54" s="2"/>
      <c r="AE54" s="2"/>
      <c r="AF54" s="2"/>
      <c r="AM54" s="2"/>
      <c r="AN54" s="2"/>
      <c r="AO54" s="2"/>
      <c r="AW54" s="2"/>
      <c r="AX54" s="2"/>
    </row>
    <row r="55" spans="7:50">
      <c r="V55" s="2"/>
      <c r="W55" s="2"/>
      <c r="AC55" s="2"/>
      <c r="AE55" s="2"/>
      <c r="AF55" s="2"/>
      <c r="AN55" s="2"/>
      <c r="AO55" s="2"/>
      <c r="AW55" s="2"/>
      <c r="AX55" s="2"/>
    </row>
    <row r="56" spans="7:50">
      <c r="U56" s="2"/>
      <c r="V56" s="2"/>
      <c r="W56" s="2"/>
      <c r="AE56" s="2"/>
      <c r="AF56" s="2"/>
    </row>
    <row r="57" spans="7:50">
      <c r="G57" s="1"/>
      <c r="U57" s="2"/>
      <c r="V57" s="2"/>
      <c r="W57" s="2"/>
      <c r="AE57" s="2"/>
      <c r="AF57" s="2"/>
    </row>
    <row r="58" spans="7:50">
      <c r="U58" s="2"/>
      <c r="V58" s="2"/>
      <c r="W58" s="2"/>
      <c r="AE58" s="2"/>
      <c r="AF58" s="2"/>
    </row>
    <row r="59" spans="7:50">
      <c r="U59" s="2"/>
      <c r="V59" s="2"/>
      <c r="W59" s="2"/>
      <c r="AE59" s="2"/>
      <c r="AF59" s="2"/>
    </row>
    <row r="60" spans="7:50">
      <c r="G60" s="1"/>
      <c r="AE60" s="2"/>
      <c r="AF60" s="2"/>
    </row>
    <row r="61" spans="7:50">
      <c r="U61" s="2"/>
      <c r="V61" s="2"/>
      <c r="W61" s="2"/>
      <c r="AE61" s="2"/>
      <c r="AF61" s="2"/>
    </row>
    <row r="62" spans="7:50">
      <c r="G62" s="1"/>
      <c r="U62" s="2"/>
      <c r="V62" s="2"/>
      <c r="W62" s="2"/>
      <c r="AE62" s="2"/>
      <c r="AF62" s="2"/>
    </row>
    <row r="63" spans="7:50">
      <c r="G63" s="1"/>
      <c r="U63" s="2"/>
      <c r="V63" s="2"/>
      <c r="W63" s="2"/>
      <c r="AE63" s="2"/>
      <c r="AF63" s="2"/>
    </row>
    <row r="64" spans="7:50">
      <c r="G64" s="1"/>
      <c r="U64" s="2"/>
      <c r="V64" s="2"/>
      <c r="W64" s="2"/>
      <c r="AE64" s="2"/>
      <c r="AF64" s="2"/>
    </row>
    <row r="65" spans="7:32">
      <c r="G65" s="1"/>
      <c r="V65" s="2"/>
      <c r="W65" s="2"/>
      <c r="AE65" s="2"/>
      <c r="AF65" s="2"/>
    </row>
    <row r="66" spans="7:32">
      <c r="G66" s="1"/>
    </row>
    <row r="67" spans="7:32">
      <c r="G67" s="1"/>
    </row>
    <row r="68" spans="7:32">
      <c r="G68" s="1"/>
    </row>
    <row r="70" spans="7:32">
      <c r="G70" s="1"/>
    </row>
    <row r="71" spans="7:32">
      <c r="G71" s="1"/>
    </row>
    <row r="72" spans="7:32">
      <c r="G72" s="1"/>
    </row>
    <row r="74" spans="7:32">
      <c r="G74" s="1"/>
    </row>
    <row r="75" spans="7:32">
      <c r="G75" s="1"/>
    </row>
    <row r="76" spans="7:32">
      <c r="G76" s="1"/>
    </row>
    <row r="77" spans="7:32">
      <c r="G77" s="1"/>
    </row>
    <row r="78" spans="7:32">
      <c r="G78" s="1"/>
    </row>
    <row r="79" spans="7:32">
      <c r="G79" s="1"/>
    </row>
    <row r="81" spans="7:7">
      <c r="G81" s="1"/>
    </row>
    <row r="82" spans="7:7">
      <c r="G82" s="1"/>
    </row>
    <row r="84" spans="7:7">
      <c r="G84" s="1"/>
    </row>
    <row r="85" spans="7:7">
      <c r="G85" s="1"/>
    </row>
    <row r="87" spans="7:7">
      <c r="G87" s="1"/>
    </row>
    <row r="89" spans="7:7">
      <c r="G89" s="1"/>
    </row>
    <row r="90" spans="7:7">
      <c r="G90" s="1"/>
    </row>
    <row r="92" spans="7:7">
      <c r="G92" s="1"/>
    </row>
    <row r="94" spans="7:7">
      <c r="G94" s="1"/>
    </row>
    <row r="95" spans="7:7">
      <c r="G95" s="1"/>
    </row>
    <row r="96" spans="7:7">
      <c r="G96" s="1"/>
    </row>
    <row r="97" spans="7:7">
      <c r="G97" s="1"/>
    </row>
    <row r="98" spans="7:7">
      <c r="G98" s="1"/>
    </row>
    <row r="101" spans="7:7">
      <c r="G101" s="1"/>
    </row>
    <row r="103" spans="7:7">
      <c r="G103" s="1"/>
    </row>
    <row r="104" spans="7:7">
      <c r="G104" s="1"/>
    </row>
    <row r="105" spans="7:7">
      <c r="G105" s="1"/>
    </row>
    <row r="107" spans="7:7">
      <c r="G107" s="1"/>
    </row>
    <row r="108" spans="7:7">
      <c r="G108" s="1"/>
    </row>
    <row r="109" spans="7:7">
      <c r="G109" s="1"/>
    </row>
    <row r="111" spans="7:7">
      <c r="G111" s="1"/>
    </row>
    <row r="112" spans="7:7">
      <c r="G112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19" spans="7:7">
      <c r="G119" s="1"/>
    </row>
    <row r="121" spans="7:7">
      <c r="G121" s="1"/>
    </row>
    <row r="122" spans="7:7">
      <c r="G122" s="1"/>
    </row>
    <row r="123" spans="7:7">
      <c r="G123" s="1"/>
    </row>
    <row r="124" spans="7:7">
      <c r="G124" s="1"/>
    </row>
    <row r="127" spans="7:7">
      <c r="G127" s="1"/>
    </row>
    <row r="128" spans="7:7">
      <c r="G128" s="1"/>
    </row>
    <row r="130" spans="7:7">
      <c r="G130" s="1"/>
    </row>
    <row r="131" spans="7:7">
      <c r="G131" s="1"/>
    </row>
    <row r="132" spans="7:7">
      <c r="G132" s="1"/>
    </row>
    <row r="133" spans="7:7">
      <c r="G133" s="1"/>
    </row>
    <row r="134" spans="7:7">
      <c r="G134" s="1"/>
    </row>
    <row r="135" spans="7:7">
      <c r="G135" s="1"/>
    </row>
    <row r="136" spans="7:7">
      <c r="G136" s="1"/>
    </row>
    <row r="138" spans="7:7">
      <c r="G138" s="1"/>
    </row>
    <row r="142" spans="7:7">
      <c r="G142" s="1"/>
    </row>
    <row r="145" spans="7:7">
      <c r="G145" s="1"/>
    </row>
    <row r="146" spans="7:7">
      <c r="G146" s="1"/>
    </row>
    <row r="147" spans="7:7">
      <c r="G147" s="1"/>
    </row>
    <row r="149" spans="7:7">
      <c r="G149" s="1"/>
    </row>
    <row r="150" spans="7:7">
      <c r="G150" s="1"/>
    </row>
    <row r="152" spans="7:7">
      <c r="G152" s="1"/>
    </row>
    <row r="153" spans="7:7">
      <c r="G153" s="1"/>
    </row>
    <row r="154" spans="7:7">
      <c r="G154" s="1"/>
    </row>
    <row r="155" spans="7:7">
      <c r="G155" s="1"/>
    </row>
    <row r="157" spans="7:7">
      <c r="G157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3" spans="7:7">
      <c r="G163" s="1"/>
    </row>
    <row r="164" spans="7:7">
      <c r="G164" s="1"/>
    </row>
    <row r="166" spans="7:7">
      <c r="G166" s="1"/>
    </row>
    <row r="168" spans="7:7">
      <c r="G168" s="1"/>
    </row>
    <row r="170" spans="7:7">
      <c r="G170" s="1"/>
    </row>
    <row r="171" spans="7:7">
      <c r="G171" s="1"/>
    </row>
    <row r="172" spans="7:7">
      <c r="G172" s="1"/>
    </row>
    <row r="173" spans="7:7">
      <c r="G173" s="1"/>
    </row>
    <row r="177" spans="7:7">
      <c r="G177" s="1"/>
    </row>
    <row r="178" spans="7:7">
      <c r="G178" s="1"/>
    </row>
    <row r="179" spans="7:7">
      <c r="G179" s="1"/>
    </row>
    <row r="181" spans="7:7">
      <c r="G181" s="1"/>
    </row>
    <row r="183" spans="7:7">
      <c r="G183" s="1"/>
    </row>
    <row r="184" spans="7:7">
      <c r="G184" s="1"/>
    </row>
    <row r="185" spans="7:7">
      <c r="G185" s="1"/>
    </row>
    <row r="186" spans="7:7">
      <c r="G186" s="1"/>
    </row>
    <row r="188" spans="7:7">
      <c r="G188" s="1"/>
    </row>
    <row r="190" spans="7:7">
      <c r="G190" s="1"/>
    </row>
    <row r="191" spans="7:7">
      <c r="G191" s="1"/>
    </row>
    <row r="192" spans="7:7">
      <c r="G192" s="1"/>
    </row>
    <row r="194" spans="7:7">
      <c r="G194" s="1"/>
    </row>
    <row r="195" spans="7:7">
      <c r="G195" s="1"/>
    </row>
    <row r="197" spans="7:7">
      <c r="G197" s="1"/>
    </row>
    <row r="200" spans="7:7">
      <c r="G200" s="1"/>
    </row>
    <row r="201" spans="7:7">
      <c r="G201" s="1"/>
    </row>
    <row r="202" spans="7:7">
      <c r="G202" s="1"/>
    </row>
    <row r="204" spans="7:7">
      <c r="G204" s="1"/>
    </row>
    <row r="206" spans="7:7">
      <c r="G206" s="1"/>
    </row>
    <row r="207" spans="7:7">
      <c r="G207" s="1"/>
    </row>
    <row r="210" spans="7:7">
      <c r="G210" s="1"/>
    </row>
    <row r="219" spans="7:7">
      <c r="G219" s="1"/>
    </row>
    <row r="220" spans="7:7">
      <c r="G220" s="1"/>
    </row>
    <row r="221" spans="7:7">
      <c r="G221" s="1"/>
    </row>
    <row r="222" spans="7:7">
      <c r="G222" s="1"/>
    </row>
    <row r="223" spans="7:7">
      <c r="G223" s="1"/>
    </row>
    <row r="226" spans="7:7">
      <c r="G226" s="1"/>
    </row>
    <row r="229" spans="7:7">
      <c r="G229" s="1"/>
    </row>
    <row r="230" spans="7:7">
      <c r="G230" s="1"/>
    </row>
    <row r="231" spans="7:7">
      <c r="G231" s="1"/>
    </row>
    <row r="234" spans="7:7">
      <c r="G234" s="1"/>
    </row>
    <row r="235" spans="7:7">
      <c r="G235" s="1"/>
    </row>
    <row r="236" spans="7:7">
      <c r="G236" s="1"/>
    </row>
    <row r="241" spans="7:7">
      <c r="G241" s="1"/>
    </row>
    <row r="242" spans="7:7">
      <c r="G242" s="1"/>
    </row>
    <row r="244" spans="7:7">
      <c r="G244" s="1"/>
    </row>
    <row r="246" spans="7:7">
      <c r="G246" s="1"/>
    </row>
    <row r="247" spans="7:7">
      <c r="G247" s="1"/>
    </row>
    <row r="250" spans="7:7">
      <c r="G250" s="1"/>
    </row>
    <row r="251" spans="7:7">
      <c r="G251" s="1"/>
    </row>
    <row r="252" spans="7:7">
      <c r="G252" s="1"/>
    </row>
    <row r="253" spans="7:7">
      <c r="G253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0" spans="7:7">
      <c r="G260" s="1"/>
    </row>
    <row r="261" spans="7:7">
      <c r="G261" s="1"/>
    </row>
    <row r="262" spans="7:7">
      <c r="G262" s="1"/>
    </row>
    <row r="265" spans="7:7">
      <c r="G265" s="1"/>
    </row>
    <row r="267" spans="7:7">
      <c r="G267" s="1"/>
    </row>
    <row r="269" spans="7:7">
      <c r="G269" s="1"/>
    </row>
    <row r="275" spans="7:7">
      <c r="G275" s="1"/>
    </row>
    <row r="278" spans="7:7">
      <c r="G278" s="1"/>
    </row>
    <row r="280" spans="7:7">
      <c r="G280" s="1"/>
    </row>
    <row r="281" spans="7:7">
      <c r="G281" s="1"/>
    </row>
    <row r="282" spans="7:7">
      <c r="G282" s="1"/>
    </row>
    <row r="283" spans="7:7">
      <c r="G283" s="1"/>
    </row>
    <row r="284" spans="7:7">
      <c r="G284" s="1"/>
    </row>
    <row r="295" spans="7:7">
      <c r="G295" s="1"/>
    </row>
    <row r="296" spans="7:7">
      <c r="G296" s="1"/>
    </row>
    <row r="297" spans="7:7">
      <c r="G297" s="1"/>
    </row>
  </sheetData>
  <mergeCells count="11">
    <mergeCell ref="C32:D32"/>
    <mergeCell ref="H32:J32"/>
    <mergeCell ref="K32:N32"/>
    <mergeCell ref="B1:P1"/>
    <mergeCell ref="B2:P2"/>
    <mergeCell ref="B4:P4"/>
    <mergeCell ref="B5:P5"/>
    <mergeCell ref="A27:F27"/>
    <mergeCell ref="C31:D31"/>
    <mergeCell ref="H31:J31"/>
    <mergeCell ref="K31:N31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0D157-60A6-4B4C-AB6A-2E71D085D6E7}">
  <dimension ref="A1:AV351"/>
  <sheetViews>
    <sheetView workbookViewId="0"/>
  </sheetViews>
  <sheetFormatPr baseColWidth="10" defaultRowHeight="14.4"/>
  <cols>
    <col min="1" max="1" width="2.88671875" customWidth="1"/>
    <col min="2" max="2" width="43.88671875" customWidth="1"/>
    <col min="3" max="3" width="40.109375" customWidth="1"/>
    <col min="4" max="4" width="20" customWidth="1"/>
    <col min="5" max="5" width="9.33203125" customWidth="1"/>
    <col min="6" max="6" width="12" customWidth="1"/>
    <col min="7" max="7" width="11.5546875" style="122"/>
    <col min="8" max="8" width="9.44140625" style="122" customWidth="1"/>
    <col min="9" max="9" width="10" customWidth="1"/>
    <col min="10" max="10" width="13.109375" style="122" customWidth="1"/>
    <col min="11" max="11" width="10.44140625" style="123" customWidth="1"/>
    <col min="12" max="12" width="13.6640625" style="123" customWidth="1"/>
    <col min="13" max="13" width="13.6640625" style="124" customWidth="1"/>
    <col min="14" max="14" width="15" customWidth="1"/>
    <col min="15" max="15" width="17.6640625" customWidth="1"/>
  </cols>
  <sheetData>
    <row r="1" spans="1:43" ht="25.5" customHeight="1">
      <c r="B1" s="96" t="s">
        <v>1910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43" ht="15" customHeight="1">
      <c r="B2" s="97" t="s">
        <v>1911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43" ht="15" customHeight="1">
      <c r="B3" s="6"/>
      <c r="C3" s="98"/>
      <c r="D3" s="100"/>
      <c r="E3" s="101"/>
      <c r="F3" s="101"/>
      <c r="G3" s="120"/>
      <c r="H3" s="121"/>
      <c r="I3" s="41"/>
      <c r="J3" s="121"/>
      <c r="K3" s="121"/>
      <c r="L3" s="121"/>
      <c r="M3" s="121"/>
      <c r="N3" s="41"/>
      <c r="O3" s="41"/>
    </row>
    <row r="4" spans="1:43" ht="15" customHeight="1">
      <c r="B4" s="97" t="s">
        <v>1968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</row>
    <row r="5" spans="1:43" ht="15" customHeight="1">
      <c r="B5" s="97" t="s">
        <v>1930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</row>
    <row r="6" spans="1:43" ht="7.5" customHeight="1"/>
    <row r="7" spans="1:43" s="17" customFormat="1" ht="48.75" customHeight="1">
      <c r="A7" s="102" t="s">
        <v>1913</v>
      </c>
      <c r="B7" s="103" t="s">
        <v>1914</v>
      </c>
      <c r="C7" s="102" t="s">
        <v>1915</v>
      </c>
      <c r="D7" s="104" t="s">
        <v>1917</v>
      </c>
      <c r="E7" s="104" t="s">
        <v>31</v>
      </c>
      <c r="F7" s="105" t="s">
        <v>1918</v>
      </c>
      <c r="G7" s="125" t="s">
        <v>18</v>
      </c>
      <c r="H7" s="125" t="s">
        <v>19</v>
      </c>
      <c r="I7" s="102" t="s">
        <v>20</v>
      </c>
      <c r="J7" s="125" t="s">
        <v>1919</v>
      </c>
      <c r="K7" s="126" t="s">
        <v>1947</v>
      </c>
      <c r="L7" s="126" t="s">
        <v>1921</v>
      </c>
      <c r="M7" s="126" t="s">
        <v>1922</v>
      </c>
      <c r="N7" s="104" t="s">
        <v>28</v>
      </c>
      <c r="O7" s="105" t="s">
        <v>1924</v>
      </c>
    </row>
    <row r="8" spans="1:43" s="17" customFormat="1">
      <c r="A8" s="15">
        <v>1</v>
      </c>
      <c r="B8" s="16" t="s">
        <v>39</v>
      </c>
      <c r="C8" s="77" t="str">
        <f>[4]Hoja1!A2</f>
        <v>LUZ ALBANIA SANCHEZ</v>
      </c>
      <c r="D8" s="127" t="s">
        <v>1969</v>
      </c>
      <c r="E8" s="77" t="str">
        <f>[4]Hoja1!AH2</f>
        <v xml:space="preserve">Femenino  </v>
      </c>
      <c r="F8" s="128">
        <f>[4]Hoja1!K2</f>
        <v>45000</v>
      </c>
      <c r="G8" s="129">
        <f>[4]Hoja1!U2</f>
        <v>1148.33</v>
      </c>
      <c r="H8" s="130">
        <f>[4]Hoja1!V2</f>
        <v>1291.5</v>
      </c>
      <c r="I8" s="131">
        <f>[4]Hoja1!W2</f>
        <v>1368</v>
      </c>
      <c r="J8" s="129">
        <f>[4]Hoja1!X2</f>
        <v>0</v>
      </c>
      <c r="K8" s="129">
        <f>[4]Hoja1!Y2</f>
        <v>0</v>
      </c>
      <c r="L8" s="129">
        <v>0</v>
      </c>
      <c r="M8" s="129">
        <f>[4]Hoja1!AA2</f>
        <v>0</v>
      </c>
      <c r="N8" s="132">
        <f>[4]Hoja1!AE2</f>
        <v>3807.83</v>
      </c>
      <c r="O8" s="83">
        <v>41192.17</v>
      </c>
    </row>
    <row r="9" spans="1:43" s="17" customFormat="1">
      <c r="A9" s="15">
        <v>2</v>
      </c>
      <c r="B9" s="16" t="s">
        <v>39</v>
      </c>
      <c r="C9" s="77" t="str">
        <f>[4]Hoja1!A3</f>
        <v>RAMON EMILIO VARGAS SANCHEZ</v>
      </c>
      <c r="D9" s="127" t="s">
        <v>1970</v>
      </c>
      <c r="E9" s="77" t="str">
        <f>[4]Hoja1!AH3</f>
        <v xml:space="preserve">Masculino </v>
      </c>
      <c r="F9" s="128">
        <f>[4]Hoja1!K3</f>
        <v>16500</v>
      </c>
      <c r="G9" s="129">
        <f>[4]Hoja1!U3</f>
        <v>0</v>
      </c>
      <c r="H9" s="130">
        <f>[4]Hoja1!V3</f>
        <v>473.55</v>
      </c>
      <c r="I9" s="131">
        <f>[4]Hoja1!W3</f>
        <v>501.6</v>
      </c>
      <c r="J9" s="80">
        <f>[4]Hoja1!X3</f>
        <v>0</v>
      </c>
      <c r="K9" s="80">
        <f>[4]Hoja1!Y3</f>
        <v>0</v>
      </c>
      <c r="L9" s="80">
        <v>0</v>
      </c>
      <c r="M9" s="80">
        <f>[4]Hoja1!AA3</f>
        <v>0</v>
      </c>
      <c r="N9" s="132">
        <f>[4]Hoja1!AE3</f>
        <v>975.15</v>
      </c>
      <c r="O9" s="83">
        <v>15524.85</v>
      </c>
    </row>
    <row r="10" spans="1:43" s="17" customFormat="1">
      <c r="A10" s="15">
        <v>3</v>
      </c>
      <c r="B10" s="16" t="s">
        <v>60</v>
      </c>
      <c r="C10" s="77" t="str">
        <f>[4]Hoja1!A4</f>
        <v>ECOLASTICA GUERRERO CASTILLO</v>
      </c>
      <c r="D10" s="127" t="s">
        <v>1970</v>
      </c>
      <c r="E10" s="77" t="str">
        <f>[4]Hoja1!AH4</f>
        <v xml:space="preserve">Femenino  </v>
      </c>
      <c r="F10" s="128">
        <f>[4]Hoja1!K4</f>
        <v>16500</v>
      </c>
      <c r="G10" s="129">
        <f>[4]Hoja1!U4</f>
        <v>0</v>
      </c>
      <c r="H10" s="130">
        <f>[4]Hoja1!V4</f>
        <v>473.55</v>
      </c>
      <c r="I10" s="131">
        <f>[4]Hoja1!W4</f>
        <v>501.6</v>
      </c>
      <c r="J10" s="80">
        <f>[4]Hoja1!X4</f>
        <v>0</v>
      </c>
      <c r="K10" s="80">
        <f>[4]Hoja1!Y4</f>
        <v>0</v>
      </c>
      <c r="L10" s="80">
        <v>0</v>
      </c>
      <c r="M10" s="80">
        <f>[4]Hoja1!AA4</f>
        <v>0</v>
      </c>
      <c r="N10" s="132">
        <f>[4]Hoja1!AE4</f>
        <v>975.15</v>
      </c>
      <c r="O10" s="83">
        <v>15524.85</v>
      </c>
    </row>
    <row r="11" spans="1:43" s="17" customFormat="1">
      <c r="A11" s="15">
        <v>4</v>
      </c>
      <c r="B11" s="16" t="s">
        <v>60</v>
      </c>
      <c r="C11" s="77" t="str">
        <f>[4]Hoja1!A5</f>
        <v>JOSE ANT. DE JS. BEATO RODRIGUEZ</v>
      </c>
      <c r="D11" s="127" t="s">
        <v>1970</v>
      </c>
      <c r="E11" s="77" t="str">
        <f>[4]Hoja1!AH5</f>
        <v xml:space="preserve">Masculino </v>
      </c>
      <c r="F11" s="128">
        <f>[4]Hoja1!K5</f>
        <v>31500</v>
      </c>
      <c r="G11" s="129">
        <f>[4]Hoja1!U5</f>
        <v>0</v>
      </c>
      <c r="H11" s="130">
        <f>[4]Hoja1!V5</f>
        <v>904.05</v>
      </c>
      <c r="I11" s="131">
        <f>[4]Hoja1!W5</f>
        <v>957.6</v>
      </c>
      <c r="J11" s="80">
        <f>[4]Hoja1!X5</f>
        <v>0</v>
      </c>
      <c r="K11" s="80">
        <f>[4]Hoja1!Y5</f>
        <v>0</v>
      </c>
      <c r="L11" s="80">
        <v>0</v>
      </c>
      <c r="M11" s="80">
        <f>[4]Hoja1!AA5</f>
        <v>0</v>
      </c>
      <c r="N11" s="132">
        <f>[4]Hoja1!AE5</f>
        <v>1861.65</v>
      </c>
      <c r="O11" s="83">
        <v>29638.35</v>
      </c>
      <c r="V11" s="133"/>
      <c r="AF11" s="133"/>
      <c r="AG11" s="133"/>
      <c r="AH11" s="133"/>
      <c r="AP11" s="133"/>
      <c r="AQ11" s="133"/>
    </row>
    <row r="12" spans="1:43" s="17" customFormat="1">
      <c r="A12" s="15">
        <v>5</v>
      </c>
      <c r="B12" s="16" t="s">
        <v>60</v>
      </c>
      <c r="C12" s="77" t="str">
        <f>[4]Hoja1!A6</f>
        <v>NERYS SANCHEZ  MATOS</v>
      </c>
      <c r="D12" s="127" t="s">
        <v>1970</v>
      </c>
      <c r="E12" s="77" t="str">
        <f>[4]Hoja1!AH6</f>
        <v xml:space="preserve">Masculino </v>
      </c>
      <c r="F12" s="128">
        <f>[4]Hoja1!K6</f>
        <v>75000</v>
      </c>
      <c r="G12" s="129">
        <f>[4]Hoja1!U6</f>
        <v>6309.35</v>
      </c>
      <c r="H12" s="130">
        <f>[4]Hoja1!V6</f>
        <v>2152.5</v>
      </c>
      <c r="I12" s="131">
        <f>[4]Hoja1!W6</f>
        <v>2280</v>
      </c>
      <c r="J12" s="80">
        <f>[4]Hoja1!X6</f>
        <v>0</v>
      </c>
      <c r="K12" s="80">
        <f>[4]Hoja1!Y6</f>
        <v>0</v>
      </c>
      <c r="L12" s="80">
        <v>0</v>
      </c>
      <c r="M12" s="80">
        <f>[4]Hoja1!AA6</f>
        <v>0</v>
      </c>
      <c r="N12" s="132">
        <f>[4]Hoja1!AE6</f>
        <v>10741.85</v>
      </c>
      <c r="O12" s="83">
        <v>64258.15</v>
      </c>
      <c r="V12" s="133"/>
      <c r="AQ12" s="133"/>
    </row>
    <row r="13" spans="1:43" s="17" customFormat="1">
      <c r="A13" s="15">
        <v>6</v>
      </c>
      <c r="B13" s="16" t="s">
        <v>60</v>
      </c>
      <c r="C13" s="77" t="str">
        <f>[4]Hoja1!A7</f>
        <v>RAMON EUCLIDES GOMEZ SANCHEZ</v>
      </c>
      <c r="D13" s="127" t="s">
        <v>1970</v>
      </c>
      <c r="E13" s="77" t="str">
        <f>[4]Hoja1!AH7</f>
        <v xml:space="preserve">Masculino </v>
      </c>
      <c r="F13" s="128">
        <f>[4]Hoja1!K7</f>
        <v>65000</v>
      </c>
      <c r="G13" s="129">
        <f>[4]Hoja1!U7</f>
        <v>4427.55</v>
      </c>
      <c r="H13" s="130">
        <f>[4]Hoja1!V7</f>
        <v>1865.5</v>
      </c>
      <c r="I13" s="131">
        <f>[4]Hoja1!W7</f>
        <v>1976</v>
      </c>
      <c r="J13" s="80">
        <f>[4]Hoja1!X7</f>
        <v>0</v>
      </c>
      <c r="K13" s="80">
        <f>[4]Hoja1!Y7</f>
        <v>0</v>
      </c>
      <c r="L13" s="80">
        <v>0</v>
      </c>
      <c r="M13" s="80">
        <f>[4]Hoja1!AA7</f>
        <v>0</v>
      </c>
      <c r="N13" s="132">
        <f>[4]Hoja1!AE7</f>
        <v>8269.0499999999993</v>
      </c>
      <c r="O13" s="83">
        <v>56730.95</v>
      </c>
      <c r="V13" s="133"/>
      <c r="AQ13" s="133"/>
    </row>
    <row r="14" spans="1:43" s="17" customFormat="1">
      <c r="A14" s="15">
        <v>7</v>
      </c>
      <c r="B14" s="16" t="s">
        <v>158</v>
      </c>
      <c r="C14" s="77" t="str">
        <f>[4]Hoja1!A8</f>
        <v>BELQUIS MARITZA MOTA GUERRERO</v>
      </c>
      <c r="D14" s="127" t="s">
        <v>1970</v>
      </c>
      <c r="E14" s="77" t="str">
        <f>[4]Hoja1!AH8</f>
        <v xml:space="preserve">Femenino  </v>
      </c>
      <c r="F14" s="128">
        <f>[4]Hoja1!K8</f>
        <v>25000</v>
      </c>
      <c r="G14" s="129">
        <f>[4]Hoja1!U8</f>
        <v>0</v>
      </c>
      <c r="H14" s="130">
        <f>[4]Hoja1!V8</f>
        <v>717.5</v>
      </c>
      <c r="I14" s="131">
        <f>[4]Hoja1!W8</f>
        <v>760</v>
      </c>
      <c r="J14" s="80">
        <f>[4]Hoja1!X8</f>
        <v>0</v>
      </c>
      <c r="K14" s="80">
        <f>[4]Hoja1!Y8</f>
        <v>0</v>
      </c>
      <c r="L14" s="80">
        <v>0</v>
      </c>
      <c r="M14" s="80">
        <f>[4]Hoja1!AA8</f>
        <v>0</v>
      </c>
      <c r="N14" s="132">
        <f>[4]Hoja1!AE8</f>
        <v>1477.5</v>
      </c>
      <c r="O14" s="83">
        <v>23522.5</v>
      </c>
      <c r="V14" s="133"/>
      <c r="AP14" s="133"/>
      <c r="AQ14" s="133"/>
    </row>
    <row r="15" spans="1:43" s="17" customFormat="1">
      <c r="A15" s="15">
        <v>8</v>
      </c>
      <c r="B15" s="16" t="s">
        <v>158</v>
      </c>
      <c r="C15" s="77" t="str">
        <f>[4]Hoja1!A9</f>
        <v>DARICO ANTONIO CASTILLO CRUCEN</v>
      </c>
      <c r="D15" s="127" t="s">
        <v>1970</v>
      </c>
      <c r="E15" s="77" t="str">
        <f>[4]Hoja1!AH9</f>
        <v xml:space="preserve">Masculino </v>
      </c>
      <c r="F15" s="128">
        <f>[4]Hoja1!K9</f>
        <v>22000</v>
      </c>
      <c r="G15" s="129">
        <f>[4]Hoja1!U9</f>
        <v>0</v>
      </c>
      <c r="H15" s="130">
        <f>[4]Hoja1!V9</f>
        <v>631.4</v>
      </c>
      <c r="I15" s="131">
        <f>[4]Hoja1!W9</f>
        <v>668.8</v>
      </c>
      <c r="J15" s="80">
        <f>[4]Hoja1!X9</f>
        <v>0</v>
      </c>
      <c r="K15" s="80">
        <f>[4]Hoja1!Y9</f>
        <v>0</v>
      </c>
      <c r="L15" s="80">
        <v>0</v>
      </c>
      <c r="M15" s="80">
        <f>[4]Hoja1!AA9</f>
        <v>0</v>
      </c>
      <c r="N15" s="132">
        <f>[4]Hoja1!AE9</f>
        <v>1300.2</v>
      </c>
      <c r="O15" s="83">
        <v>20699.8</v>
      </c>
      <c r="V15" s="133"/>
      <c r="AF15" s="133"/>
      <c r="AG15" s="133"/>
      <c r="AH15" s="133"/>
      <c r="AP15" s="133"/>
      <c r="AQ15" s="133"/>
    </row>
    <row r="16" spans="1:43" s="17" customFormat="1">
      <c r="A16" s="15">
        <v>9</v>
      </c>
      <c r="B16" s="16" t="s">
        <v>158</v>
      </c>
      <c r="C16" s="77" t="str">
        <f>[4]Hoja1!A10</f>
        <v>FEDERICO FLORES QUEZADA</v>
      </c>
      <c r="D16" s="127" t="s">
        <v>1970</v>
      </c>
      <c r="E16" s="77" t="str">
        <f>[4]Hoja1!AH10</f>
        <v xml:space="preserve">Masculino </v>
      </c>
      <c r="F16" s="128">
        <f>[4]Hoja1!K10</f>
        <v>58000</v>
      </c>
      <c r="G16" s="129">
        <f>[4]Hoja1!U10</f>
        <v>2767.2</v>
      </c>
      <c r="H16" s="130">
        <f>[4]Hoja1!V10</f>
        <v>1664.6</v>
      </c>
      <c r="I16" s="131">
        <f>[4]Hoja1!W10</f>
        <v>1763.2</v>
      </c>
      <c r="J16" s="80">
        <f>[4]Hoja1!X10</f>
        <v>1715.46</v>
      </c>
      <c r="K16" s="80">
        <f>[4]Hoja1!Y10</f>
        <v>0</v>
      </c>
      <c r="L16" s="80">
        <v>0</v>
      </c>
      <c r="M16" s="80">
        <f>[4]Hoja1!AA10</f>
        <v>0</v>
      </c>
      <c r="N16" s="132">
        <f>[4]Hoja1!AE10</f>
        <v>7910.46</v>
      </c>
      <c r="O16" s="83">
        <v>50089.54</v>
      </c>
      <c r="V16" s="133"/>
      <c r="AF16" s="133"/>
      <c r="AG16" s="133"/>
      <c r="AH16" s="133"/>
      <c r="AP16" s="133"/>
      <c r="AQ16" s="133"/>
    </row>
    <row r="17" spans="1:48" s="17" customFormat="1">
      <c r="A17" s="15">
        <v>10</v>
      </c>
      <c r="B17" s="16" t="s">
        <v>158</v>
      </c>
      <c r="C17" s="77" t="str">
        <f>[4]Hoja1!A11</f>
        <v>TIRSO SEPULVEDA CONTRERAS</v>
      </c>
      <c r="D17" s="127" t="s">
        <v>1970</v>
      </c>
      <c r="E17" s="77" t="str">
        <f>[4]Hoja1!AH11</f>
        <v xml:space="preserve">Masculino </v>
      </c>
      <c r="F17" s="128">
        <f>[4]Hoja1!K11</f>
        <v>27000</v>
      </c>
      <c r="G17" s="129">
        <f>[4]Hoja1!U11</f>
        <v>0</v>
      </c>
      <c r="H17" s="130">
        <f>[4]Hoja1!V11</f>
        <v>774.9</v>
      </c>
      <c r="I17" s="131">
        <f>[4]Hoja1!W11</f>
        <v>820.8</v>
      </c>
      <c r="J17" s="80">
        <f>[4]Hoja1!X11</f>
        <v>1715.46</v>
      </c>
      <c r="K17" s="80">
        <f>[4]Hoja1!Y11</f>
        <v>0</v>
      </c>
      <c r="L17" s="80">
        <v>0</v>
      </c>
      <c r="M17" s="80">
        <f>[4]Hoja1!AA11</f>
        <v>0</v>
      </c>
      <c r="N17" s="132">
        <f>[4]Hoja1!AE11</f>
        <v>3311.16</v>
      </c>
      <c r="O17" s="83">
        <v>23688.84</v>
      </c>
      <c r="V17" s="133"/>
      <c r="AP17" s="133"/>
      <c r="AQ17" s="133"/>
    </row>
    <row r="18" spans="1:48" s="17" customFormat="1">
      <c r="A18" s="15">
        <v>11</v>
      </c>
      <c r="B18" s="16" t="s">
        <v>219</v>
      </c>
      <c r="C18" s="77" t="str">
        <f>[4]Hoja1!A12</f>
        <v>BENERO MONTERO</v>
      </c>
      <c r="D18" s="127" t="s">
        <v>1970</v>
      </c>
      <c r="E18" s="77" t="str">
        <f>[4]Hoja1!AH12</f>
        <v xml:space="preserve">Masculino </v>
      </c>
      <c r="F18" s="128">
        <f>[4]Hoja1!K12</f>
        <v>20000</v>
      </c>
      <c r="G18" s="129">
        <f>[4]Hoja1!U12</f>
        <v>0</v>
      </c>
      <c r="H18" s="130">
        <f>[4]Hoja1!V12</f>
        <v>574</v>
      </c>
      <c r="I18" s="131">
        <f>[4]Hoja1!W12</f>
        <v>608</v>
      </c>
      <c r="J18" s="80">
        <f>[4]Hoja1!X12</f>
        <v>0</v>
      </c>
      <c r="K18" s="80">
        <f>[4]Hoja1!Y12</f>
        <v>0</v>
      </c>
      <c r="L18" s="80">
        <v>0</v>
      </c>
      <c r="M18" s="80">
        <f>[4]Hoja1!AA12</f>
        <v>0</v>
      </c>
      <c r="N18" s="132">
        <f>[4]Hoja1!AE12</f>
        <v>1182</v>
      </c>
      <c r="O18" s="83">
        <v>18818</v>
      </c>
      <c r="V18" s="133"/>
      <c r="AP18" s="133"/>
      <c r="AQ18" s="133"/>
    </row>
    <row r="19" spans="1:48" s="17" customFormat="1">
      <c r="A19" s="15">
        <v>12</v>
      </c>
      <c r="B19" s="16" t="s">
        <v>219</v>
      </c>
      <c r="C19" s="77" t="str">
        <f>[4]Hoja1!A13</f>
        <v>JORGE LORENZO MENA</v>
      </c>
      <c r="D19" s="127" t="s">
        <v>1970</v>
      </c>
      <c r="E19" s="77" t="str">
        <f>[4]Hoja1!AH13</f>
        <v xml:space="preserve">Masculino </v>
      </c>
      <c r="F19" s="128">
        <f>[4]Hoja1!K13</f>
        <v>21000</v>
      </c>
      <c r="G19" s="129">
        <f>[4]Hoja1!U13</f>
        <v>0</v>
      </c>
      <c r="H19" s="130">
        <f>[4]Hoja1!V13</f>
        <v>602.70000000000005</v>
      </c>
      <c r="I19" s="131">
        <f>[4]Hoja1!W13</f>
        <v>638.4</v>
      </c>
      <c r="J19" s="80">
        <f>[4]Hoja1!X13</f>
        <v>0</v>
      </c>
      <c r="K19" s="80">
        <f>[4]Hoja1!Y13</f>
        <v>0</v>
      </c>
      <c r="L19" s="80">
        <v>0</v>
      </c>
      <c r="M19" s="80">
        <f>[4]Hoja1!AA13</f>
        <v>0</v>
      </c>
      <c r="N19" s="132">
        <f>[4]Hoja1!AE13</f>
        <v>1241.0999999999999</v>
      </c>
      <c r="O19" s="83">
        <v>19758.900000000001</v>
      </c>
      <c r="V19" s="133"/>
      <c r="AA19" s="133"/>
      <c r="AF19" s="133"/>
      <c r="AG19" s="133"/>
      <c r="AH19" s="133"/>
      <c r="AI19" s="133"/>
      <c r="AK19" s="133"/>
      <c r="AL19" s="133"/>
      <c r="AM19" s="133"/>
      <c r="AP19" s="133"/>
      <c r="AQ19" s="133"/>
      <c r="AU19" s="133"/>
      <c r="AV19" s="133"/>
    </row>
    <row r="20" spans="1:48" s="17" customFormat="1">
      <c r="A20" s="15">
        <v>13</v>
      </c>
      <c r="B20" s="16" t="s">
        <v>219</v>
      </c>
      <c r="C20" s="77" t="str">
        <f>[4]Hoja1!A14</f>
        <v>LUIS ANTONIO REYES ALVAREZ</v>
      </c>
      <c r="D20" s="127" t="s">
        <v>1970</v>
      </c>
      <c r="E20" s="77" t="str">
        <f>[4]Hoja1!AH14</f>
        <v xml:space="preserve">Masculino </v>
      </c>
      <c r="F20" s="128">
        <f>[4]Hoja1!K14</f>
        <v>27000</v>
      </c>
      <c r="G20" s="129">
        <f>[4]Hoja1!U14</f>
        <v>0</v>
      </c>
      <c r="H20" s="130">
        <f>[4]Hoja1!V14</f>
        <v>774.9</v>
      </c>
      <c r="I20" s="131">
        <f>[4]Hoja1!W14</f>
        <v>820.8</v>
      </c>
      <c r="J20" s="80">
        <f>[4]Hoja1!X14</f>
        <v>0</v>
      </c>
      <c r="K20" s="80">
        <f>[4]Hoja1!Y14</f>
        <v>0</v>
      </c>
      <c r="L20" s="80">
        <v>0</v>
      </c>
      <c r="M20" s="80">
        <f>[4]Hoja1!AA14</f>
        <v>0</v>
      </c>
      <c r="N20" s="132">
        <f>[4]Hoja1!AE14</f>
        <v>1595.7</v>
      </c>
      <c r="O20" s="83">
        <v>25404.3</v>
      </c>
      <c r="V20" s="133"/>
      <c r="AI20" s="133"/>
      <c r="AP20" s="133"/>
      <c r="AQ20" s="133"/>
    </row>
    <row r="21" spans="1:48" s="17" customFormat="1">
      <c r="A21" s="15">
        <v>14</v>
      </c>
      <c r="B21" s="16" t="s">
        <v>365</v>
      </c>
      <c r="C21" s="77" t="str">
        <f>[4]Hoja1!A15</f>
        <v>FERNANDO DE LA CRUZ DE LACRUZ</v>
      </c>
      <c r="D21" s="127" t="s">
        <v>1970</v>
      </c>
      <c r="E21" s="77" t="str">
        <f>[4]Hoja1!AH15</f>
        <v xml:space="preserve">Masculino </v>
      </c>
      <c r="F21" s="128">
        <f>[4]Hoja1!K15</f>
        <v>21000</v>
      </c>
      <c r="G21" s="129">
        <f>[4]Hoja1!U15</f>
        <v>0</v>
      </c>
      <c r="H21" s="130">
        <f>[4]Hoja1!V15</f>
        <v>602.70000000000005</v>
      </c>
      <c r="I21" s="131">
        <f>[4]Hoja1!W15</f>
        <v>638.4</v>
      </c>
      <c r="J21" s="80">
        <f>[4]Hoja1!X15</f>
        <v>0</v>
      </c>
      <c r="K21" s="80">
        <f>[4]Hoja1!Y15</f>
        <v>0</v>
      </c>
      <c r="L21" s="80">
        <v>0</v>
      </c>
      <c r="M21" s="80">
        <f>[4]Hoja1!AA15</f>
        <v>0</v>
      </c>
      <c r="N21" s="132">
        <f>[4]Hoja1!AE15</f>
        <v>1241.0999999999999</v>
      </c>
      <c r="O21" s="83">
        <v>19758.900000000001</v>
      </c>
      <c r="V21" s="133"/>
      <c r="AP21" s="133"/>
      <c r="AQ21" s="133"/>
    </row>
    <row r="22" spans="1:48" s="17" customFormat="1">
      <c r="A22" s="15">
        <v>15</v>
      </c>
      <c r="B22" s="16" t="s">
        <v>365</v>
      </c>
      <c r="C22" s="77" t="str">
        <f>[4]Hoja1!A16</f>
        <v>FRANCISCA NELLY SANTANA VARELA</v>
      </c>
      <c r="D22" s="127" t="s">
        <v>1970</v>
      </c>
      <c r="E22" s="77" t="str">
        <f>[4]Hoja1!AH16</f>
        <v xml:space="preserve">Femenino  </v>
      </c>
      <c r="F22" s="128">
        <f>[4]Hoja1!K16</f>
        <v>19800</v>
      </c>
      <c r="G22" s="129">
        <f>[4]Hoja1!U16</f>
        <v>0</v>
      </c>
      <c r="H22" s="130">
        <f>[4]Hoja1!V16</f>
        <v>568.26</v>
      </c>
      <c r="I22" s="131">
        <f>[4]Hoja1!W16</f>
        <v>601.91999999999996</v>
      </c>
      <c r="J22" s="80">
        <f>[4]Hoja1!X16</f>
        <v>0</v>
      </c>
      <c r="K22" s="80">
        <f>[4]Hoja1!Y16</f>
        <v>0</v>
      </c>
      <c r="L22" s="80">
        <v>0</v>
      </c>
      <c r="M22" s="80">
        <f>[4]Hoja1!AA16</f>
        <v>0</v>
      </c>
      <c r="N22" s="132">
        <f>[4]Hoja1!AE16</f>
        <v>1170.18</v>
      </c>
      <c r="O22" s="83">
        <v>18629.82</v>
      </c>
      <c r="V22" s="133"/>
      <c r="AP22" s="133"/>
      <c r="AQ22" s="133"/>
    </row>
    <row r="23" spans="1:48" s="17" customFormat="1">
      <c r="A23" s="15">
        <v>16</v>
      </c>
      <c r="B23" s="16" t="s">
        <v>365</v>
      </c>
      <c r="C23" s="77" t="str">
        <f>[4]Hoja1!A17</f>
        <v>MARIA JULIANA ABREU</v>
      </c>
      <c r="D23" s="127" t="s">
        <v>1970</v>
      </c>
      <c r="E23" s="77" t="str">
        <f>[4]Hoja1!AH17</f>
        <v xml:space="preserve">Femenino  </v>
      </c>
      <c r="F23" s="128">
        <f>[4]Hoja1!K17</f>
        <v>23000</v>
      </c>
      <c r="G23" s="129">
        <f>[4]Hoja1!U17</f>
        <v>0</v>
      </c>
      <c r="H23" s="130">
        <f>[4]Hoja1!V17</f>
        <v>660.1</v>
      </c>
      <c r="I23" s="131">
        <f>[4]Hoja1!W17</f>
        <v>699.2</v>
      </c>
      <c r="J23" s="80">
        <f>[4]Hoja1!X17</f>
        <v>0</v>
      </c>
      <c r="K23" s="80">
        <f>[4]Hoja1!Y17</f>
        <v>0</v>
      </c>
      <c r="L23" s="80">
        <v>0</v>
      </c>
      <c r="M23" s="80">
        <f>[4]Hoja1!AA17</f>
        <v>0</v>
      </c>
      <c r="N23" s="132">
        <f>[4]Hoja1!AE17</f>
        <v>1359.3</v>
      </c>
      <c r="O23" s="83">
        <v>21640.7</v>
      </c>
      <c r="V23" s="133"/>
      <c r="AP23" s="133"/>
      <c r="AQ23" s="133"/>
    </row>
    <row r="24" spans="1:48" s="17" customFormat="1">
      <c r="A24" s="15">
        <v>17</v>
      </c>
      <c r="B24" s="16" t="s">
        <v>365</v>
      </c>
      <c r="C24" s="77" t="str">
        <f>[4]Hoja1!A18</f>
        <v>SANTA ELISA BREA MARTINEZ</v>
      </c>
      <c r="D24" s="127" t="s">
        <v>1970</v>
      </c>
      <c r="E24" s="77" t="str">
        <f>[4]Hoja1!AH18</f>
        <v xml:space="preserve">Femenino  </v>
      </c>
      <c r="F24" s="128">
        <f>[4]Hoja1!K18</f>
        <v>15400</v>
      </c>
      <c r="G24" s="129">
        <f>[4]Hoja1!U18</f>
        <v>0</v>
      </c>
      <c r="H24" s="130">
        <f>[4]Hoja1!V18</f>
        <v>441.98</v>
      </c>
      <c r="I24" s="131">
        <f>[4]Hoja1!W18</f>
        <v>468.16</v>
      </c>
      <c r="J24" s="80">
        <f>[4]Hoja1!X18</f>
        <v>1715.46</v>
      </c>
      <c r="K24" s="80">
        <f>[4]Hoja1!Y18</f>
        <v>0</v>
      </c>
      <c r="L24" s="80">
        <v>0</v>
      </c>
      <c r="M24" s="80">
        <f>[4]Hoja1!AA18</f>
        <v>0</v>
      </c>
      <c r="N24" s="132">
        <f>[4]Hoja1!AE18</f>
        <v>2625.6</v>
      </c>
      <c r="O24" s="83">
        <v>12774.4</v>
      </c>
      <c r="V24" s="133"/>
      <c r="AI24" s="133"/>
      <c r="AP24" s="133"/>
      <c r="AQ24" s="133"/>
    </row>
    <row r="25" spans="1:48" s="17" customFormat="1">
      <c r="A25" s="15">
        <v>18</v>
      </c>
      <c r="B25" s="16" t="s">
        <v>365</v>
      </c>
      <c r="C25" s="77" t="str">
        <f>[4]Hoja1!A19</f>
        <v>SONIA VALDEZ ALCEQUIES</v>
      </c>
      <c r="D25" s="127" t="s">
        <v>1970</v>
      </c>
      <c r="E25" s="77" t="str">
        <f>[4]Hoja1!AH19</f>
        <v xml:space="preserve">Femenino  </v>
      </c>
      <c r="F25" s="128">
        <f>[4]Hoja1!K19</f>
        <v>18000</v>
      </c>
      <c r="G25" s="129">
        <f>[4]Hoja1!U19</f>
        <v>0</v>
      </c>
      <c r="H25" s="130">
        <f>[4]Hoja1!V19</f>
        <v>516.6</v>
      </c>
      <c r="I25" s="131">
        <f>[4]Hoja1!W19</f>
        <v>547.20000000000005</v>
      </c>
      <c r="J25" s="80">
        <f>[4]Hoja1!X19</f>
        <v>0</v>
      </c>
      <c r="K25" s="80">
        <f>[4]Hoja1!Y19</f>
        <v>0</v>
      </c>
      <c r="L25" s="80">
        <v>0</v>
      </c>
      <c r="M25" s="80">
        <f>[4]Hoja1!AA19</f>
        <v>0</v>
      </c>
      <c r="N25" s="132">
        <f>[4]Hoja1!AE19</f>
        <v>1063.8</v>
      </c>
      <c r="O25" s="83">
        <v>16936.2</v>
      </c>
      <c r="V25" s="133"/>
      <c r="AP25" s="133"/>
      <c r="AQ25" s="133"/>
    </row>
    <row r="26" spans="1:48" s="17" customFormat="1">
      <c r="A26" s="15">
        <v>19</v>
      </c>
      <c r="B26" s="16" t="s">
        <v>439</v>
      </c>
      <c r="C26" s="77" t="str">
        <f>[4]Hoja1!A20</f>
        <v>MILAGROS BONILLA ALMONTE</v>
      </c>
      <c r="D26" s="127" t="s">
        <v>1970</v>
      </c>
      <c r="E26" s="77" t="str">
        <f>[4]Hoja1!AH20</f>
        <v xml:space="preserve">Femenino  </v>
      </c>
      <c r="F26" s="128">
        <f>[4]Hoja1!K20</f>
        <v>35000</v>
      </c>
      <c r="G26" s="129">
        <f>[4]Hoja1!U20</f>
        <v>0</v>
      </c>
      <c r="H26" s="130">
        <f>[4]Hoja1!V20</f>
        <v>1004.5</v>
      </c>
      <c r="I26" s="131">
        <f>[4]Hoja1!W20</f>
        <v>1064</v>
      </c>
      <c r="J26" s="80">
        <f>[4]Hoja1!X20</f>
        <v>1715.46</v>
      </c>
      <c r="K26" s="80">
        <f>[4]Hoja1!Y20</f>
        <v>0</v>
      </c>
      <c r="L26" s="80">
        <v>0</v>
      </c>
      <c r="M26" s="80">
        <f>[4]Hoja1!AA20</f>
        <v>0</v>
      </c>
      <c r="N26" s="132">
        <f>[4]Hoja1!AE20</f>
        <v>3783.96</v>
      </c>
      <c r="O26" s="83">
        <v>31216.04</v>
      </c>
      <c r="V26" s="133"/>
      <c r="AP26" s="133"/>
      <c r="AQ26" s="133"/>
    </row>
    <row r="27" spans="1:48" s="17" customFormat="1">
      <c r="A27" s="15">
        <v>20</v>
      </c>
      <c r="B27" s="16" t="s">
        <v>439</v>
      </c>
      <c r="C27" s="77" t="str">
        <f>[4]Hoja1!A21</f>
        <v>SOCRATES REYES MONTAS</v>
      </c>
      <c r="D27" s="127" t="s">
        <v>1970</v>
      </c>
      <c r="E27" s="77" t="str">
        <f>[4]Hoja1!AH21</f>
        <v xml:space="preserve">Masculino </v>
      </c>
      <c r="F27" s="128">
        <f>[4]Hoja1!K21</f>
        <v>16500</v>
      </c>
      <c r="G27" s="129">
        <f>[4]Hoja1!U21</f>
        <v>0</v>
      </c>
      <c r="H27" s="130">
        <f>[4]Hoja1!V21</f>
        <v>473.55</v>
      </c>
      <c r="I27" s="131">
        <f>[4]Hoja1!W21</f>
        <v>501.6</v>
      </c>
      <c r="J27" s="80">
        <f>[4]Hoja1!X21</f>
        <v>0</v>
      </c>
      <c r="K27" s="80">
        <f>[4]Hoja1!Y21</f>
        <v>0</v>
      </c>
      <c r="L27" s="80">
        <v>0</v>
      </c>
      <c r="M27" s="80">
        <f>[4]Hoja1!AA21</f>
        <v>0</v>
      </c>
      <c r="N27" s="132">
        <f>[4]Hoja1!AE21</f>
        <v>975.15</v>
      </c>
      <c r="O27" s="83">
        <v>15524.85</v>
      </c>
      <c r="V27" s="133"/>
      <c r="AP27" s="133"/>
      <c r="AQ27" s="133"/>
    </row>
    <row r="28" spans="1:48" s="17" customFormat="1">
      <c r="A28" s="15">
        <v>21</v>
      </c>
      <c r="B28" s="16" t="s">
        <v>439</v>
      </c>
      <c r="C28" s="77" t="str">
        <f>[4]Hoja1!A22</f>
        <v>TAMARA CELINA SOSA</v>
      </c>
      <c r="D28" s="127" t="s">
        <v>1970</v>
      </c>
      <c r="E28" s="77" t="str">
        <f>[4]Hoja1!AH22</f>
        <v xml:space="preserve">Femenino  </v>
      </c>
      <c r="F28" s="128">
        <f>[4]Hoja1!K22</f>
        <v>120000</v>
      </c>
      <c r="G28" s="129">
        <f>[4]Hoja1!U22</f>
        <v>16809.939999999999</v>
      </c>
      <c r="H28" s="130">
        <f>[4]Hoja1!V22</f>
        <v>3444</v>
      </c>
      <c r="I28" s="131">
        <f>[4]Hoja1!W22</f>
        <v>3648</v>
      </c>
      <c r="J28" s="80">
        <f>[4]Hoja1!X22</f>
        <v>0</v>
      </c>
      <c r="K28" s="80">
        <f>[4]Hoja1!Y22</f>
        <v>0</v>
      </c>
      <c r="L28" s="80">
        <v>0</v>
      </c>
      <c r="M28" s="80">
        <f>[4]Hoja1!AA22</f>
        <v>0</v>
      </c>
      <c r="N28" s="132">
        <f>[4]Hoja1!AE22</f>
        <v>23901.94</v>
      </c>
      <c r="O28" s="83">
        <v>96098.06</v>
      </c>
      <c r="V28" s="133"/>
      <c r="AI28" s="133"/>
      <c r="AP28" s="133"/>
      <c r="AQ28" s="133"/>
    </row>
    <row r="29" spans="1:48" s="17" customFormat="1">
      <c r="A29" s="15">
        <v>22</v>
      </c>
      <c r="B29" s="16" t="s">
        <v>537</v>
      </c>
      <c r="C29" s="77" t="str">
        <f>[4]Hoja1!A23</f>
        <v>GREGORIO CRUZ CABRERA</v>
      </c>
      <c r="D29" s="127" t="s">
        <v>1970</v>
      </c>
      <c r="E29" s="77" t="str">
        <f>[4]Hoja1!AH23</f>
        <v xml:space="preserve">Masculino </v>
      </c>
      <c r="F29" s="128">
        <f>[4]Hoja1!K23</f>
        <v>120000</v>
      </c>
      <c r="G29" s="129">
        <f>[4]Hoja1!U23</f>
        <v>16809.939999999999</v>
      </c>
      <c r="H29" s="130">
        <f>[4]Hoja1!V23</f>
        <v>3444</v>
      </c>
      <c r="I29" s="131">
        <f>[4]Hoja1!W23</f>
        <v>3648</v>
      </c>
      <c r="J29" s="80">
        <f>[4]Hoja1!X23</f>
        <v>0</v>
      </c>
      <c r="K29" s="80">
        <f>[4]Hoja1!Y23</f>
        <v>0</v>
      </c>
      <c r="L29" s="80">
        <v>0</v>
      </c>
      <c r="M29" s="80">
        <f>[4]Hoja1!AA23</f>
        <v>0</v>
      </c>
      <c r="N29" s="132">
        <f>[4]Hoja1!AE23</f>
        <v>23901.94</v>
      </c>
      <c r="O29" s="83">
        <v>96098.06</v>
      </c>
      <c r="V29" s="133"/>
      <c r="AP29" s="133"/>
      <c r="AQ29" s="133"/>
    </row>
    <row r="30" spans="1:48" s="17" customFormat="1">
      <c r="A30" s="15">
        <v>23</v>
      </c>
      <c r="B30" s="16" t="s">
        <v>537</v>
      </c>
      <c r="C30" s="77" t="str">
        <f>[4]Hoja1!A24</f>
        <v>JOSE ASENCIO CARMONA</v>
      </c>
      <c r="D30" s="127" t="s">
        <v>1970</v>
      </c>
      <c r="E30" s="77" t="str">
        <f>[4]Hoja1!AH24</f>
        <v xml:space="preserve">Masculino </v>
      </c>
      <c r="F30" s="128">
        <f>[4]Hoja1!K24</f>
        <v>30450</v>
      </c>
      <c r="G30" s="129">
        <f>[4]Hoja1!U24</f>
        <v>0</v>
      </c>
      <c r="H30" s="130">
        <f>[4]Hoja1!V24</f>
        <v>873.92</v>
      </c>
      <c r="I30" s="131">
        <f>[4]Hoja1!W24</f>
        <v>925.68</v>
      </c>
      <c r="J30" s="80">
        <f>[4]Hoja1!X24</f>
        <v>0</v>
      </c>
      <c r="K30" s="80">
        <f>[4]Hoja1!Y24</f>
        <v>0</v>
      </c>
      <c r="L30" s="80">
        <v>0</v>
      </c>
      <c r="M30" s="80">
        <f>[4]Hoja1!AA24</f>
        <v>0</v>
      </c>
      <c r="N30" s="132">
        <f>[4]Hoja1!AE24</f>
        <v>1799.6</v>
      </c>
      <c r="O30" s="83">
        <v>28650.400000000001</v>
      </c>
      <c r="V30" s="133"/>
      <c r="AG30" s="133"/>
      <c r="AH30" s="133"/>
      <c r="AP30" s="133"/>
      <c r="AQ30" s="133"/>
    </row>
    <row r="31" spans="1:48" s="17" customFormat="1">
      <c r="A31" s="15">
        <v>24</v>
      </c>
      <c r="B31" s="16" t="s">
        <v>537</v>
      </c>
      <c r="C31" s="77" t="str">
        <f>[4]Hoja1!A25</f>
        <v>LUIS BRITO</v>
      </c>
      <c r="D31" s="127" t="s">
        <v>1970</v>
      </c>
      <c r="E31" s="77" t="str">
        <f>[4]Hoja1!AH25</f>
        <v xml:space="preserve">Masculino </v>
      </c>
      <c r="F31" s="128">
        <f>[4]Hoja1!K25</f>
        <v>29400</v>
      </c>
      <c r="G31" s="129">
        <f>[4]Hoja1!U25</f>
        <v>0</v>
      </c>
      <c r="H31" s="130">
        <f>[4]Hoja1!V25</f>
        <v>843.78</v>
      </c>
      <c r="I31" s="131">
        <f>[4]Hoja1!W25</f>
        <v>893.76</v>
      </c>
      <c r="J31" s="80">
        <f>[4]Hoja1!X25</f>
        <v>0</v>
      </c>
      <c r="K31" s="80">
        <f>[4]Hoja1!Y25</f>
        <v>0</v>
      </c>
      <c r="L31" s="80">
        <v>0</v>
      </c>
      <c r="M31" s="80">
        <f>[4]Hoja1!AA25</f>
        <v>0</v>
      </c>
      <c r="N31" s="132">
        <f>[4]Hoja1!AE25</f>
        <v>1737.54</v>
      </c>
      <c r="O31" s="83">
        <v>27662.46</v>
      </c>
      <c r="V31" s="133"/>
      <c r="AQ31" s="133"/>
    </row>
    <row r="32" spans="1:48" s="17" customFormat="1">
      <c r="A32" s="15">
        <v>25</v>
      </c>
      <c r="B32" s="16" t="s">
        <v>537</v>
      </c>
      <c r="C32" s="77" t="str">
        <f>[4]Hoja1!A26</f>
        <v>MARCELINA FIORDALIZA DE JESUS C.</v>
      </c>
      <c r="D32" s="127" t="s">
        <v>1970</v>
      </c>
      <c r="E32" s="77" t="str">
        <f>[4]Hoja1!AH26</f>
        <v xml:space="preserve">Femenino  </v>
      </c>
      <c r="F32" s="128">
        <f>[4]Hoja1!K26</f>
        <v>41000</v>
      </c>
      <c r="G32" s="129">
        <f>[4]Hoja1!U26</f>
        <v>583.79</v>
      </c>
      <c r="H32" s="130">
        <f>[4]Hoja1!V26</f>
        <v>1176.7</v>
      </c>
      <c r="I32" s="131">
        <f>[4]Hoja1!W26</f>
        <v>1246.4000000000001</v>
      </c>
      <c r="J32" s="80">
        <f>[4]Hoja1!X26</f>
        <v>0</v>
      </c>
      <c r="K32" s="80">
        <f>[4]Hoja1!Y26</f>
        <v>0</v>
      </c>
      <c r="L32" s="80">
        <v>0</v>
      </c>
      <c r="M32" s="80">
        <f>[4]Hoja1!AA26</f>
        <v>0</v>
      </c>
      <c r="N32" s="132">
        <f>[4]Hoja1!AE26</f>
        <v>3006.89</v>
      </c>
      <c r="O32" s="83">
        <v>37993.11</v>
      </c>
      <c r="V32" s="133"/>
      <c r="AF32" s="133"/>
      <c r="AG32" s="133"/>
      <c r="AH32" s="133"/>
      <c r="AP32" s="133"/>
      <c r="AQ32" s="133"/>
    </row>
    <row r="33" spans="1:43" s="17" customFormat="1">
      <c r="A33" s="15">
        <v>26</v>
      </c>
      <c r="B33" s="16" t="s">
        <v>537</v>
      </c>
      <c r="C33" s="77" t="str">
        <f>[4]Hoja1!A27</f>
        <v>MARIA DEL CARMEN REYNOSO</v>
      </c>
      <c r="D33" s="127" t="s">
        <v>1970</v>
      </c>
      <c r="E33" s="77" t="str">
        <f>[4]Hoja1!AH27</f>
        <v xml:space="preserve">Femenino  </v>
      </c>
      <c r="F33" s="128">
        <f>[4]Hoja1!K27</f>
        <v>45000</v>
      </c>
      <c r="G33" s="129">
        <f>[4]Hoja1!U27</f>
        <v>891.01</v>
      </c>
      <c r="H33" s="130">
        <f>[4]Hoja1!V27</f>
        <v>1291.5</v>
      </c>
      <c r="I33" s="131">
        <f>[4]Hoja1!W27</f>
        <v>1368</v>
      </c>
      <c r="J33" s="80">
        <f>[4]Hoja1!X27</f>
        <v>1715.46</v>
      </c>
      <c r="K33" s="80">
        <f>[4]Hoja1!Y27</f>
        <v>0</v>
      </c>
      <c r="L33" s="80">
        <v>0</v>
      </c>
      <c r="M33" s="80">
        <f>[4]Hoja1!AA27</f>
        <v>0</v>
      </c>
      <c r="N33" s="132">
        <f>[4]Hoja1!AE27</f>
        <v>5265.97</v>
      </c>
      <c r="O33" s="83">
        <v>39734.03</v>
      </c>
      <c r="V33" s="133"/>
      <c r="AF33" s="133"/>
      <c r="AG33" s="133"/>
      <c r="AH33" s="133"/>
      <c r="AP33" s="133"/>
      <c r="AQ33" s="133"/>
    </row>
    <row r="34" spans="1:43" s="17" customFormat="1">
      <c r="A34" s="15">
        <v>27</v>
      </c>
      <c r="B34" s="16" t="s">
        <v>537</v>
      </c>
      <c r="C34" s="77" t="str">
        <f>[4]Hoja1!A28</f>
        <v>MONICA ALTAGRACIA NAVARRO VILLAVISAR</v>
      </c>
      <c r="D34" s="127" t="s">
        <v>1970</v>
      </c>
      <c r="E34" s="77" t="str">
        <f>[4]Hoja1!AH28</f>
        <v xml:space="preserve">Femenino  </v>
      </c>
      <c r="F34" s="128">
        <f>[4]Hoja1!K28</f>
        <v>40000</v>
      </c>
      <c r="G34" s="129">
        <f>[4]Hoja1!U28</f>
        <v>185.33</v>
      </c>
      <c r="H34" s="130">
        <f>[4]Hoja1!V28</f>
        <v>1148</v>
      </c>
      <c r="I34" s="131">
        <f>[4]Hoja1!W28</f>
        <v>1216</v>
      </c>
      <c r="J34" s="80">
        <f>[4]Hoja1!X28</f>
        <v>1715.46</v>
      </c>
      <c r="K34" s="80">
        <f>[4]Hoja1!Y28</f>
        <v>0</v>
      </c>
      <c r="L34" s="80">
        <v>0</v>
      </c>
      <c r="M34" s="80">
        <f>[4]Hoja1!AA28</f>
        <v>0</v>
      </c>
      <c r="N34" s="132">
        <f>[4]Hoja1!AE28</f>
        <v>4264.79</v>
      </c>
      <c r="O34" s="83">
        <v>35735.21</v>
      </c>
      <c r="V34" s="133"/>
      <c r="AP34" s="133"/>
      <c r="AQ34" s="133"/>
    </row>
    <row r="35" spans="1:43" s="17" customFormat="1">
      <c r="A35" s="15">
        <v>28</v>
      </c>
      <c r="B35" s="16" t="s">
        <v>537</v>
      </c>
      <c r="C35" s="77" t="str">
        <f>[4]Hoja1!A29</f>
        <v>RAFAEL DE JESUS FRIAS ABREU</v>
      </c>
      <c r="D35" s="127" t="s">
        <v>1970</v>
      </c>
      <c r="E35" s="77" t="str">
        <f>[4]Hoja1!AH29</f>
        <v xml:space="preserve">Masculino </v>
      </c>
      <c r="F35" s="128">
        <f>[4]Hoja1!K29</f>
        <v>35000</v>
      </c>
      <c r="G35" s="129">
        <f>[4]Hoja1!U29</f>
        <v>0</v>
      </c>
      <c r="H35" s="130">
        <f>[4]Hoja1!V29</f>
        <v>1004.5</v>
      </c>
      <c r="I35" s="131">
        <f>[4]Hoja1!W29</f>
        <v>1064</v>
      </c>
      <c r="J35" s="80">
        <f>[4]Hoja1!X29</f>
        <v>0</v>
      </c>
      <c r="K35" s="80">
        <f>[4]Hoja1!Y29</f>
        <v>0</v>
      </c>
      <c r="L35" s="80">
        <v>0</v>
      </c>
      <c r="M35" s="80">
        <f>[4]Hoja1!AA29</f>
        <v>0</v>
      </c>
      <c r="N35" s="132">
        <f>[4]Hoja1!AE29</f>
        <v>2068.5</v>
      </c>
      <c r="O35" s="83">
        <v>32931.5</v>
      </c>
      <c r="V35" s="133"/>
      <c r="AP35" s="133"/>
      <c r="AQ35" s="133"/>
    </row>
    <row r="36" spans="1:43" s="17" customFormat="1">
      <c r="A36" s="15">
        <v>29</v>
      </c>
      <c r="B36" s="16" t="s">
        <v>811</v>
      </c>
      <c r="C36" s="77" t="str">
        <f>[4]Hoja1!A30</f>
        <v>FEDERICO JOSE ARES GERMAN</v>
      </c>
      <c r="D36" s="127" t="s">
        <v>1970</v>
      </c>
      <c r="E36" s="77" t="str">
        <f>[4]Hoja1!AH30</f>
        <v xml:space="preserve">Masculino </v>
      </c>
      <c r="F36" s="128">
        <f>[4]Hoja1!K30</f>
        <v>85000</v>
      </c>
      <c r="G36" s="129">
        <f>[4]Hoja1!U30</f>
        <v>8577.06</v>
      </c>
      <c r="H36" s="130">
        <f>[4]Hoja1!V30</f>
        <v>2439.5</v>
      </c>
      <c r="I36" s="131">
        <f>[4]Hoja1!W30</f>
        <v>2584</v>
      </c>
      <c r="J36" s="80">
        <f>[4]Hoja1!X30</f>
        <v>0</v>
      </c>
      <c r="K36" s="80">
        <f>[4]Hoja1!Y30</f>
        <v>0</v>
      </c>
      <c r="L36" s="80">
        <v>0</v>
      </c>
      <c r="M36" s="80">
        <f>[4]Hoja1!AA30</f>
        <v>0</v>
      </c>
      <c r="N36" s="132">
        <f>[4]Hoja1!AE30</f>
        <v>13600.56</v>
      </c>
      <c r="O36" s="83">
        <v>71399.44</v>
      </c>
      <c r="V36" s="133"/>
      <c r="AG36" s="133"/>
      <c r="AH36" s="133"/>
      <c r="AP36" s="133"/>
      <c r="AQ36" s="133"/>
    </row>
    <row r="37" spans="1:43" s="17" customFormat="1">
      <c r="A37" s="15">
        <v>30</v>
      </c>
      <c r="B37" s="16" t="s">
        <v>821</v>
      </c>
      <c r="C37" s="77" t="str">
        <f>[4]Hoja1!A31</f>
        <v>MANUEL ANTONIO ACOSTA</v>
      </c>
      <c r="D37" s="127" t="s">
        <v>1970</v>
      </c>
      <c r="E37" s="77" t="str">
        <f>[4]Hoja1!AH31</f>
        <v xml:space="preserve">Masculino </v>
      </c>
      <c r="F37" s="128">
        <f>[4]Hoja1!K31</f>
        <v>60000</v>
      </c>
      <c r="G37" s="129">
        <f>[4]Hoja1!U31</f>
        <v>3486.65</v>
      </c>
      <c r="H37" s="130">
        <f>[4]Hoja1!V31</f>
        <v>1722</v>
      </c>
      <c r="I37" s="131">
        <f>[4]Hoja1!W31</f>
        <v>1824</v>
      </c>
      <c r="J37" s="80">
        <f>[4]Hoja1!X31</f>
        <v>0</v>
      </c>
      <c r="K37" s="80">
        <f>[4]Hoja1!Y31</f>
        <v>0</v>
      </c>
      <c r="L37" s="80">
        <v>0</v>
      </c>
      <c r="M37" s="80">
        <f>[4]Hoja1!AA31</f>
        <v>0</v>
      </c>
      <c r="N37" s="132">
        <f>[4]Hoja1!AE31</f>
        <v>7032.65</v>
      </c>
      <c r="O37" s="83">
        <v>52967.35</v>
      </c>
      <c r="V37" s="133"/>
      <c r="AG37" s="133"/>
      <c r="AH37" s="133"/>
      <c r="AI37" s="133"/>
      <c r="AP37" s="133"/>
      <c r="AQ37" s="133"/>
    </row>
    <row r="38" spans="1:43" s="17" customFormat="1">
      <c r="A38" s="15">
        <v>31</v>
      </c>
      <c r="B38" s="16" t="s">
        <v>821</v>
      </c>
      <c r="C38" s="77" t="str">
        <f>[4]Hoja1!A32</f>
        <v>MARIA CASTILLO GUERRERO</v>
      </c>
      <c r="D38" s="127" t="s">
        <v>1970</v>
      </c>
      <c r="E38" s="77" t="str">
        <f>[4]Hoja1!AH32</f>
        <v xml:space="preserve">Femenino  </v>
      </c>
      <c r="F38" s="128">
        <f>[4]Hoja1!K32</f>
        <v>16500</v>
      </c>
      <c r="G38" s="129">
        <f>[4]Hoja1!U32</f>
        <v>0</v>
      </c>
      <c r="H38" s="130">
        <f>[4]Hoja1!V32</f>
        <v>473.55</v>
      </c>
      <c r="I38" s="131">
        <f>[4]Hoja1!W32</f>
        <v>501.6</v>
      </c>
      <c r="J38" s="80">
        <f>[4]Hoja1!X32</f>
        <v>0</v>
      </c>
      <c r="K38" s="80">
        <f>[4]Hoja1!Y32</f>
        <v>0</v>
      </c>
      <c r="L38" s="80">
        <v>0</v>
      </c>
      <c r="M38" s="80">
        <f>[4]Hoja1!AA32</f>
        <v>0</v>
      </c>
      <c r="N38" s="132">
        <f>[4]Hoja1!AE32</f>
        <v>975.15</v>
      </c>
      <c r="O38" s="83">
        <v>15524.85</v>
      </c>
      <c r="V38" s="133"/>
      <c r="AG38" s="133"/>
      <c r="AH38" s="133"/>
      <c r="AI38" s="133"/>
      <c r="AP38" s="133"/>
      <c r="AQ38" s="133"/>
    </row>
    <row r="39" spans="1:43" s="17" customFormat="1">
      <c r="A39" s="15">
        <v>32</v>
      </c>
      <c r="B39" s="16" t="s">
        <v>821</v>
      </c>
      <c r="C39" s="77" t="str">
        <f>[4]Hoja1!A33</f>
        <v>MARTIN FRANCO PEREZ</v>
      </c>
      <c r="D39" s="127" t="s">
        <v>1970</v>
      </c>
      <c r="E39" s="77" t="str">
        <f>[4]Hoja1!AH33</f>
        <v xml:space="preserve">Masculino </v>
      </c>
      <c r="F39" s="128">
        <f>[4]Hoja1!K33</f>
        <v>11000</v>
      </c>
      <c r="G39" s="129">
        <f>[4]Hoja1!U33</f>
        <v>0</v>
      </c>
      <c r="H39" s="130">
        <f>[4]Hoja1!V33</f>
        <v>315.7</v>
      </c>
      <c r="I39" s="131">
        <f>[4]Hoja1!W33</f>
        <v>334.4</v>
      </c>
      <c r="J39" s="80">
        <f>[4]Hoja1!X33</f>
        <v>0</v>
      </c>
      <c r="K39" s="80">
        <f>[4]Hoja1!Y33</f>
        <v>0</v>
      </c>
      <c r="L39" s="80">
        <v>0</v>
      </c>
      <c r="M39" s="80">
        <f>[4]Hoja1!AA33</f>
        <v>0</v>
      </c>
      <c r="N39" s="132">
        <f>[4]Hoja1!AE33</f>
        <v>650.1</v>
      </c>
      <c r="O39" s="83">
        <v>10349.9</v>
      </c>
      <c r="V39" s="133"/>
      <c r="AG39" s="133"/>
      <c r="AH39" s="133"/>
      <c r="AP39" s="133"/>
      <c r="AQ39" s="133"/>
    </row>
    <row r="40" spans="1:43" s="17" customFormat="1">
      <c r="A40" s="15">
        <v>33</v>
      </c>
      <c r="B40" s="16" t="s">
        <v>835</v>
      </c>
      <c r="C40" s="77" t="str">
        <f>[4]Hoja1!A34</f>
        <v>CARLOS ANTONIO SANTOS CONCEPCION</v>
      </c>
      <c r="D40" s="127" t="s">
        <v>1970</v>
      </c>
      <c r="E40" s="77" t="str">
        <f>[4]Hoja1!AH34</f>
        <v xml:space="preserve">Masculino </v>
      </c>
      <c r="F40" s="128">
        <f>[4]Hoja1!K34</f>
        <v>22000</v>
      </c>
      <c r="G40" s="129">
        <f>[4]Hoja1!U34</f>
        <v>0</v>
      </c>
      <c r="H40" s="130">
        <f>[4]Hoja1!V34</f>
        <v>631.4</v>
      </c>
      <c r="I40" s="131">
        <f>[4]Hoja1!W34</f>
        <v>668.8</v>
      </c>
      <c r="J40" s="80">
        <f>[4]Hoja1!X34</f>
        <v>0</v>
      </c>
      <c r="K40" s="80">
        <f>[4]Hoja1!Y34</f>
        <v>0</v>
      </c>
      <c r="L40" s="80">
        <v>0</v>
      </c>
      <c r="M40" s="80">
        <f>[4]Hoja1!AA34</f>
        <v>0</v>
      </c>
      <c r="N40" s="132">
        <f>[4]Hoja1!AE34</f>
        <v>1300.2</v>
      </c>
      <c r="O40" s="83">
        <v>20699.8</v>
      </c>
      <c r="V40" s="133"/>
      <c r="AF40" s="133"/>
      <c r="AG40" s="133"/>
      <c r="AH40" s="133"/>
      <c r="AP40" s="133"/>
      <c r="AQ40" s="133"/>
    </row>
    <row r="41" spans="1:43" s="17" customFormat="1">
      <c r="A41" s="15">
        <v>34</v>
      </c>
      <c r="B41" s="16" t="s">
        <v>937</v>
      </c>
      <c r="C41" s="77" t="str">
        <f>[4]Hoja1!A35</f>
        <v>ALTAGRACIA CASTILLO BERROA</v>
      </c>
      <c r="D41" s="127" t="s">
        <v>1970</v>
      </c>
      <c r="E41" s="77" t="str">
        <f>[4]Hoja1!AH35</f>
        <v xml:space="preserve">Femenino  </v>
      </c>
      <c r="F41" s="128">
        <f>[4]Hoja1!K35</f>
        <v>45000</v>
      </c>
      <c r="G41" s="129">
        <f>[4]Hoja1!U35</f>
        <v>1148.33</v>
      </c>
      <c r="H41" s="130">
        <f>[4]Hoja1!V35</f>
        <v>1291.5</v>
      </c>
      <c r="I41" s="131">
        <f>[4]Hoja1!W35</f>
        <v>1368</v>
      </c>
      <c r="J41" s="80">
        <f>[4]Hoja1!X35</f>
        <v>0</v>
      </c>
      <c r="K41" s="80">
        <f>[4]Hoja1!Y35</f>
        <v>0</v>
      </c>
      <c r="L41" s="80">
        <v>0</v>
      </c>
      <c r="M41" s="80">
        <f>[4]Hoja1!AA35</f>
        <v>0</v>
      </c>
      <c r="N41" s="132">
        <f>[4]Hoja1!AE35</f>
        <v>3807.83</v>
      </c>
      <c r="O41" s="83">
        <v>41192.17</v>
      </c>
      <c r="V41" s="133"/>
      <c r="AF41" s="133"/>
      <c r="AG41" s="133"/>
      <c r="AH41" s="133"/>
      <c r="AP41" s="133"/>
      <c r="AQ41" s="133"/>
    </row>
    <row r="42" spans="1:43" s="17" customFormat="1">
      <c r="A42" s="15">
        <v>35</v>
      </c>
      <c r="B42" s="16" t="s">
        <v>970</v>
      </c>
      <c r="C42" s="77" t="str">
        <f>[4]Hoja1!A36</f>
        <v>EMILIA RIJO SANTANA</v>
      </c>
      <c r="D42" s="127" t="s">
        <v>1970</v>
      </c>
      <c r="E42" s="77" t="str">
        <f>[4]Hoja1!AH36</f>
        <v xml:space="preserve">Femenino  </v>
      </c>
      <c r="F42" s="128">
        <f>[4]Hoja1!K36</f>
        <v>37000</v>
      </c>
      <c r="G42" s="129">
        <f>[4]Hoja1!U36</f>
        <v>19.25</v>
      </c>
      <c r="H42" s="130">
        <f>[4]Hoja1!V36</f>
        <v>1061.9000000000001</v>
      </c>
      <c r="I42" s="131">
        <f>[4]Hoja1!W36</f>
        <v>1124.8</v>
      </c>
      <c r="J42" s="80">
        <f>[4]Hoja1!X36</f>
        <v>0</v>
      </c>
      <c r="K42" s="80">
        <f>[4]Hoja1!Y36</f>
        <v>0</v>
      </c>
      <c r="L42" s="80">
        <v>0</v>
      </c>
      <c r="M42" s="80">
        <f>[4]Hoja1!AA36</f>
        <v>0</v>
      </c>
      <c r="N42" s="132">
        <f>[4]Hoja1!AE36</f>
        <v>2205.9499999999998</v>
      </c>
      <c r="O42" s="83">
        <v>34794.050000000003</v>
      </c>
      <c r="V42" s="133"/>
      <c r="AQ42" s="133"/>
    </row>
    <row r="43" spans="1:43" s="17" customFormat="1">
      <c r="A43" s="15">
        <v>36</v>
      </c>
      <c r="B43" s="16" t="s">
        <v>970</v>
      </c>
      <c r="C43" s="77" t="str">
        <f>[4]Hoja1!A37</f>
        <v>JOSEFINA ALTAGACIA RAMOS CABRERA</v>
      </c>
      <c r="D43" s="127" t="s">
        <v>1970</v>
      </c>
      <c r="E43" s="77" t="str">
        <f>[4]Hoja1!AH37</f>
        <v xml:space="preserve">Femenino  </v>
      </c>
      <c r="F43" s="128">
        <f>[4]Hoja1!K37</f>
        <v>125000</v>
      </c>
      <c r="G43" s="129">
        <f>[4]Hoja1!U37</f>
        <v>17986.060000000001</v>
      </c>
      <c r="H43" s="130">
        <f>[4]Hoja1!V37</f>
        <v>3587.5</v>
      </c>
      <c r="I43" s="131">
        <f>[4]Hoja1!W37</f>
        <v>3800</v>
      </c>
      <c r="J43" s="80">
        <f>[4]Hoja1!X37</f>
        <v>0</v>
      </c>
      <c r="K43" s="80">
        <f>[4]Hoja1!Y37</f>
        <v>0</v>
      </c>
      <c r="L43" s="80">
        <v>0</v>
      </c>
      <c r="M43" s="80">
        <f>[4]Hoja1!AA37</f>
        <v>0</v>
      </c>
      <c r="N43" s="132">
        <f>[4]Hoja1!AE37</f>
        <v>25373.56</v>
      </c>
      <c r="O43" s="83">
        <v>99626.44</v>
      </c>
      <c r="V43" s="133"/>
      <c r="AQ43" s="133"/>
    </row>
    <row r="44" spans="1:43" s="17" customFormat="1">
      <c r="A44" s="15">
        <v>37</v>
      </c>
      <c r="B44" s="16" t="s">
        <v>992</v>
      </c>
      <c r="C44" s="77" t="str">
        <f>[4]Hoja1!A38</f>
        <v>DAYSE MORILLO ENCARNACION</v>
      </c>
      <c r="D44" s="127" t="s">
        <v>1970</v>
      </c>
      <c r="E44" s="77" t="str">
        <f>[4]Hoja1!AH38</f>
        <v xml:space="preserve">Femenino  </v>
      </c>
      <c r="F44" s="128">
        <f>[4]Hoja1!K38</f>
        <v>40000</v>
      </c>
      <c r="G44" s="129">
        <f>[4]Hoja1!U38</f>
        <v>442.65</v>
      </c>
      <c r="H44" s="130">
        <f>[4]Hoja1!V38</f>
        <v>1148</v>
      </c>
      <c r="I44" s="131">
        <f>[4]Hoja1!W38</f>
        <v>1216</v>
      </c>
      <c r="J44" s="80">
        <f>[4]Hoja1!X38</f>
        <v>0</v>
      </c>
      <c r="K44" s="80">
        <f>[4]Hoja1!Y38</f>
        <v>0</v>
      </c>
      <c r="L44" s="80">
        <v>0</v>
      </c>
      <c r="M44" s="80">
        <f>[4]Hoja1!AA38</f>
        <v>0</v>
      </c>
      <c r="N44" s="132">
        <f>[4]Hoja1!AE38</f>
        <v>2806.65</v>
      </c>
      <c r="O44" s="83">
        <v>37193.35</v>
      </c>
      <c r="V44" s="133"/>
      <c r="AP44" s="133"/>
      <c r="AQ44" s="133"/>
    </row>
    <row r="45" spans="1:43" s="17" customFormat="1">
      <c r="A45" s="15">
        <v>38</v>
      </c>
      <c r="B45" s="16" t="s">
        <v>992</v>
      </c>
      <c r="C45" s="77" t="str">
        <f>[4]Hoja1!A39</f>
        <v>KATTIS YAZMIN PEREZ VOLQUEZ</v>
      </c>
      <c r="D45" s="127" t="s">
        <v>1970</v>
      </c>
      <c r="E45" s="77" t="str">
        <f>[4]Hoja1!AH39</f>
        <v xml:space="preserve">Femenino  </v>
      </c>
      <c r="F45" s="128">
        <f>[4]Hoja1!K39</f>
        <v>23000</v>
      </c>
      <c r="G45" s="129">
        <f>[4]Hoja1!U39</f>
        <v>0</v>
      </c>
      <c r="H45" s="130">
        <f>[4]Hoja1!V39</f>
        <v>660.1</v>
      </c>
      <c r="I45" s="131">
        <f>[4]Hoja1!W39</f>
        <v>699.2</v>
      </c>
      <c r="J45" s="80">
        <f>[4]Hoja1!X39</f>
        <v>0</v>
      </c>
      <c r="K45" s="80">
        <f>[4]Hoja1!Y39</f>
        <v>0</v>
      </c>
      <c r="L45" s="80">
        <v>0</v>
      </c>
      <c r="M45" s="80">
        <f>[4]Hoja1!AA39</f>
        <v>0</v>
      </c>
      <c r="N45" s="132">
        <f>[4]Hoja1!AE39</f>
        <v>1359.3</v>
      </c>
      <c r="O45" s="83">
        <v>21640.7</v>
      </c>
      <c r="V45" s="133"/>
      <c r="AF45" s="133"/>
      <c r="AG45" s="133"/>
      <c r="AH45" s="133"/>
      <c r="AP45" s="133"/>
      <c r="AQ45" s="133"/>
    </row>
    <row r="46" spans="1:43" s="17" customFormat="1">
      <c r="A46" s="15">
        <v>39</v>
      </c>
      <c r="B46" s="16" t="s">
        <v>992</v>
      </c>
      <c r="C46" s="77" t="str">
        <f>[4]Hoja1!A40</f>
        <v>LUIS JOSE MAYANS ESCOVAR</v>
      </c>
      <c r="D46" s="127" t="s">
        <v>1970</v>
      </c>
      <c r="E46" s="77" t="str">
        <f>[4]Hoja1!AH40</f>
        <v xml:space="preserve">Masculino </v>
      </c>
      <c r="F46" s="128">
        <f>[4]Hoja1!K40</f>
        <v>35000</v>
      </c>
      <c r="G46" s="129">
        <f>[4]Hoja1!U40</f>
        <v>0</v>
      </c>
      <c r="H46" s="130">
        <f>[4]Hoja1!V40</f>
        <v>1004.5</v>
      </c>
      <c r="I46" s="131">
        <f>[4]Hoja1!W40</f>
        <v>1064</v>
      </c>
      <c r="J46" s="80">
        <f>[4]Hoja1!X40</f>
        <v>0</v>
      </c>
      <c r="K46" s="80">
        <f>[4]Hoja1!Y40</f>
        <v>0</v>
      </c>
      <c r="L46" s="80">
        <v>0</v>
      </c>
      <c r="M46" s="80">
        <f>[4]Hoja1!AA40</f>
        <v>0</v>
      </c>
      <c r="N46" s="132">
        <f>[4]Hoja1!AE40</f>
        <v>2068.5</v>
      </c>
      <c r="O46" s="83">
        <v>32931.5</v>
      </c>
      <c r="V46" s="133"/>
      <c r="AG46" s="133"/>
      <c r="AH46" s="133"/>
      <c r="AP46" s="133"/>
      <c r="AQ46" s="133"/>
    </row>
    <row r="47" spans="1:43" s="17" customFormat="1">
      <c r="A47" s="15">
        <v>40</v>
      </c>
      <c r="B47" s="16" t="s">
        <v>992</v>
      </c>
      <c r="C47" s="77" t="str">
        <f>[4]Hoja1!A41</f>
        <v>SECUNDINA CASTILLO MARTINEZ</v>
      </c>
      <c r="D47" s="127" t="s">
        <v>1970</v>
      </c>
      <c r="E47" s="77" t="str">
        <f>[4]Hoja1!AH41</f>
        <v xml:space="preserve">Femenino  </v>
      </c>
      <c r="F47" s="128">
        <f>[4]Hoja1!K41</f>
        <v>60000</v>
      </c>
      <c r="G47" s="129">
        <f>[4]Hoja1!U41</f>
        <v>3486.65</v>
      </c>
      <c r="H47" s="130">
        <f>[4]Hoja1!V41</f>
        <v>1722</v>
      </c>
      <c r="I47" s="131">
        <f>[4]Hoja1!W41</f>
        <v>1824</v>
      </c>
      <c r="J47" s="80">
        <f>[4]Hoja1!X41</f>
        <v>0</v>
      </c>
      <c r="K47" s="80">
        <f>[4]Hoja1!Y41</f>
        <v>0</v>
      </c>
      <c r="L47" s="80">
        <v>0</v>
      </c>
      <c r="M47" s="80">
        <f>[4]Hoja1!AA41</f>
        <v>0</v>
      </c>
      <c r="N47" s="132">
        <f>[4]Hoja1!AE41</f>
        <v>7032.65</v>
      </c>
      <c r="O47" s="83">
        <v>52967.35</v>
      </c>
      <c r="V47" s="133"/>
      <c r="AF47" s="133"/>
      <c r="AG47" s="133"/>
      <c r="AH47" s="133"/>
      <c r="AP47" s="133"/>
      <c r="AQ47" s="133"/>
    </row>
    <row r="48" spans="1:43" s="17" customFormat="1">
      <c r="A48" s="15">
        <v>41</v>
      </c>
      <c r="B48" s="16" t="s">
        <v>1098</v>
      </c>
      <c r="C48" s="77" t="str">
        <f>[4]Hoja1!A42</f>
        <v>BERNABE GREGORIO PEÑA HERRERA</v>
      </c>
      <c r="D48" s="127" t="s">
        <v>1970</v>
      </c>
      <c r="E48" s="77" t="str">
        <f>[4]Hoja1!AH42</f>
        <v xml:space="preserve">Masculino </v>
      </c>
      <c r="F48" s="128">
        <f>[4]Hoja1!K42</f>
        <v>16500</v>
      </c>
      <c r="G48" s="129">
        <f>[4]Hoja1!U42</f>
        <v>0</v>
      </c>
      <c r="H48" s="130">
        <f>[4]Hoja1!V42</f>
        <v>473.55</v>
      </c>
      <c r="I48" s="131">
        <f>[4]Hoja1!W42</f>
        <v>501.6</v>
      </c>
      <c r="J48" s="80">
        <f>[4]Hoja1!X42</f>
        <v>0</v>
      </c>
      <c r="K48" s="80">
        <f>[4]Hoja1!Y42</f>
        <v>0</v>
      </c>
      <c r="L48" s="80">
        <v>0</v>
      </c>
      <c r="M48" s="80">
        <f>[4]Hoja1!AA42</f>
        <v>0</v>
      </c>
      <c r="N48" s="132">
        <f>[4]Hoja1!AE42</f>
        <v>975.15</v>
      </c>
      <c r="O48" s="83">
        <v>15524.85</v>
      </c>
      <c r="V48" s="133"/>
      <c r="AG48" s="133"/>
      <c r="AH48" s="133"/>
      <c r="AP48" s="133"/>
      <c r="AQ48" s="133"/>
    </row>
    <row r="49" spans="1:43" s="17" customFormat="1">
      <c r="A49" s="15">
        <v>42</v>
      </c>
      <c r="B49" s="16" t="s">
        <v>1098</v>
      </c>
      <c r="C49" s="77" t="str">
        <f>[4]Hoja1!A43</f>
        <v>FRANCISCO HERRERA</v>
      </c>
      <c r="D49" s="127" t="s">
        <v>1970</v>
      </c>
      <c r="E49" s="77" t="str">
        <f>[4]Hoja1!AH43</f>
        <v xml:space="preserve">Masculino </v>
      </c>
      <c r="F49" s="128">
        <f>[4]Hoja1!K43</f>
        <v>13200</v>
      </c>
      <c r="G49" s="129">
        <f>[4]Hoja1!U43</f>
        <v>0</v>
      </c>
      <c r="H49" s="130">
        <f>[4]Hoja1!V43</f>
        <v>378.84</v>
      </c>
      <c r="I49" s="131">
        <f>[4]Hoja1!W43</f>
        <v>401.28</v>
      </c>
      <c r="J49" s="80">
        <f>[4]Hoja1!X43</f>
        <v>0</v>
      </c>
      <c r="K49" s="80">
        <f>[4]Hoja1!Y43</f>
        <v>0</v>
      </c>
      <c r="L49" s="80">
        <v>0</v>
      </c>
      <c r="M49" s="80">
        <f>[4]Hoja1!AA43</f>
        <v>0</v>
      </c>
      <c r="N49" s="132">
        <f>[4]Hoja1!AE43</f>
        <v>780.12</v>
      </c>
      <c r="O49" s="83">
        <v>12419.88</v>
      </c>
      <c r="V49" s="133"/>
      <c r="AP49" s="133"/>
      <c r="AQ49" s="133"/>
    </row>
    <row r="50" spans="1:43" s="17" customFormat="1">
      <c r="A50" s="15">
        <v>43</v>
      </c>
      <c r="B50" s="16" t="s">
        <v>1098</v>
      </c>
      <c r="C50" s="77" t="str">
        <f>[4]Hoja1!A44</f>
        <v>HECTOR RAFAEL UREÑA ESTEVEZ</v>
      </c>
      <c r="D50" s="127" t="s">
        <v>1970</v>
      </c>
      <c r="E50" s="77" t="str">
        <f>[4]Hoja1!AH44</f>
        <v xml:space="preserve">Masculino </v>
      </c>
      <c r="F50" s="128">
        <f>[4]Hoja1!K44</f>
        <v>21000</v>
      </c>
      <c r="G50" s="129">
        <f>[4]Hoja1!U44</f>
        <v>0</v>
      </c>
      <c r="H50" s="130">
        <f>[4]Hoja1!V44</f>
        <v>602.70000000000005</v>
      </c>
      <c r="I50" s="131">
        <f>[4]Hoja1!W44</f>
        <v>638.4</v>
      </c>
      <c r="J50" s="80">
        <f>[4]Hoja1!X44</f>
        <v>0</v>
      </c>
      <c r="K50" s="80">
        <f>[4]Hoja1!Y44</f>
        <v>0</v>
      </c>
      <c r="L50" s="80">
        <v>0</v>
      </c>
      <c r="M50" s="80">
        <f>[4]Hoja1!AA44</f>
        <v>0</v>
      </c>
      <c r="N50" s="132">
        <f>[4]Hoja1!AE44</f>
        <v>1241.0999999999999</v>
      </c>
      <c r="O50" s="83">
        <v>19758.900000000001</v>
      </c>
      <c r="V50" s="133"/>
      <c r="AG50" s="133"/>
      <c r="AH50" s="133"/>
      <c r="AP50" s="133"/>
      <c r="AQ50" s="133"/>
    </row>
    <row r="51" spans="1:43" s="17" customFormat="1">
      <c r="A51" s="15">
        <v>44</v>
      </c>
      <c r="B51" s="16" t="s">
        <v>1098</v>
      </c>
      <c r="C51" s="77" t="str">
        <f>[4]Hoja1!A45</f>
        <v>JUAN ISIDRO GRATEREAUX BAEZ</v>
      </c>
      <c r="D51" s="127" t="s">
        <v>1970</v>
      </c>
      <c r="E51" s="77" t="str">
        <f>[4]Hoja1!AH45</f>
        <v xml:space="preserve">Masculino </v>
      </c>
      <c r="F51" s="128">
        <f>[4]Hoja1!K45</f>
        <v>14000</v>
      </c>
      <c r="G51" s="129">
        <f>[4]Hoja1!U45</f>
        <v>0</v>
      </c>
      <c r="H51" s="130">
        <f>[4]Hoja1!V45</f>
        <v>401.8</v>
      </c>
      <c r="I51" s="131">
        <f>[4]Hoja1!W45</f>
        <v>425.6</v>
      </c>
      <c r="J51" s="80">
        <f>[4]Hoja1!X45</f>
        <v>0</v>
      </c>
      <c r="K51" s="80">
        <f>[4]Hoja1!Y45</f>
        <v>0</v>
      </c>
      <c r="L51" s="80">
        <v>0</v>
      </c>
      <c r="M51" s="80">
        <f>[4]Hoja1!AA45</f>
        <v>0</v>
      </c>
      <c r="N51" s="132">
        <f>[4]Hoja1!AE45</f>
        <v>827.4</v>
      </c>
      <c r="O51" s="83">
        <v>13172.6</v>
      </c>
      <c r="V51" s="133"/>
      <c r="AF51" s="133"/>
      <c r="AG51" s="133"/>
      <c r="AH51" s="133"/>
      <c r="AP51" s="133"/>
      <c r="AQ51" s="133"/>
    </row>
    <row r="52" spans="1:43" s="17" customFormat="1">
      <c r="A52" s="15">
        <v>45</v>
      </c>
      <c r="B52" s="16" t="s">
        <v>1098</v>
      </c>
      <c r="C52" s="77" t="str">
        <f>[4]Hoja1!A46</f>
        <v>RAFAEL OCTAVIO JIMENEZ</v>
      </c>
      <c r="D52" s="127" t="s">
        <v>1970</v>
      </c>
      <c r="E52" s="77" t="str">
        <f>[4]Hoja1!AH46</f>
        <v xml:space="preserve">Masculino </v>
      </c>
      <c r="F52" s="128">
        <f>[4]Hoja1!K46</f>
        <v>30000</v>
      </c>
      <c r="G52" s="129">
        <f>[4]Hoja1!U46</f>
        <v>0</v>
      </c>
      <c r="H52" s="130">
        <f>[4]Hoja1!V46</f>
        <v>861</v>
      </c>
      <c r="I52" s="131">
        <f>[4]Hoja1!W46</f>
        <v>912</v>
      </c>
      <c r="J52" s="80">
        <f>[4]Hoja1!X46</f>
        <v>0</v>
      </c>
      <c r="K52" s="80">
        <f>[4]Hoja1!Y46</f>
        <v>0</v>
      </c>
      <c r="L52" s="80">
        <v>0</v>
      </c>
      <c r="M52" s="80">
        <f>[4]Hoja1!AA46</f>
        <v>0</v>
      </c>
      <c r="N52" s="132">
        <f>[4]Hoja1!AE46</f>
        <v>1773</v>
      </c>
      <c r="O52" s="83">
        <v>28227</v>
      </c>
      <c r="V52" s="133"/>
      <c r="AQ52" s="133"/>
    </row>
    <row r="53" spans="1:43" s="17" customFormat="1">
      <c r="A53" s="15">
        <v>46</v>
      </c>
      <c r="B53" s="16" t="s">
        <v>1098</v>
      </c>
      <c r="C53" s="77" t="str">
        <f>[4]Hoja1!A47</f>
        <v>ZENON MONTERO PINEDA</v>
      </c>
      <c r="D53" s="127" t="s">
        <v>1970</v>
      </c>
      <c r="E53" s="77" t="str">
        <f>[4]Hoja1!AH47</f>
        <v xml:space="preserve">Masculino </v>
      </c>
      <c r="F53" s="128">
        <f>[4]Hoja1!K47</f>
        <v>21000</v>
      </c>
      <c r="G53" s="129">
        <f>[4]Hoja1!U47</f>
        <v>0</v>
      </c>
      <c r="H53" s="130">
        <f>[4]Hoja1!V47</f>
        <v>602.70000000000005</v>
      </c>
      <c r="I53" s="131">
        <f>[4]Hoja1!W47</f>
        <v>638.4</v>
      </c>
      <c r="J53" s="80">
        <f>[4]Hoja1!X47</f>
        <v>0</v>
      </c>
      <c r="K53" s="80">
        <f>[4]Hoja1!Y47</f>
        <v>0</v>
      </c>
      <c r="L53" s="80">
        <v>0</v>
      </c>
      <c r="M53" s="80">
        <f>[4]Hoja1!AA47</f>
        <v>0</v>
      </c>
      <c r="N53" s="132">
        <f>[4]Hoja1!AE47</f>
        <v>1241.0999999999999</v>
      </c>
      <c r="O53" s="83">
        <v>19758.900000000001</v>
      </c>
      <c r="V53" s="133"/>
      <c r="AQ53" s="133"/>
    </row>
    <row r="54" spans="1:43" s="17" customFormat="1">
      <c r="A54" s="15">
        <v>47</v>
      </c>
      <c r="B54" s="16" t="s">
        <v>1108</v>
      </c>
      <c r="C54" s="77" t="str">
        <f>[4]Hoja1!A48</f>
        <v>ANDREA ABAD CABRERA</v>
      </c>
      <c r="D54" s="127" t="s">
        <v>1970</v>
      </c>
      <c r="E54" s="77" t="str">
        <f>[4]Hoja1!AH48</f>
        <v xml:space="preserve">Femenino  </v>
      </c>
      <c r="F54" s="128">
        <f>[4]Hoja1!K48</f>
        <v>20700</v>
      </c>
      <c r="G54" s="129">
        <f>[4]Hoja1!U48</f>
        <v>0</v>
      </c>
      <c r="H54" s="130">
        <f>[4]Hoja1!V48</f>
        <v>594.09</v>
      </c>
      <c r="I54" s="131">
        <f>[4]Hoja1!W48</f>
        <v>629.28</v>
      </c>
      <c r="J54" s="80">
        <f>[4]Hoja1!X48</f>
        <v>0</v>
      </c>
      <c r="K54" s="80">
        <f>[4]Hoja1!Y48</f>
        <v>0</v>
      </c>
      <c r="L54" s="80">
        <v>0</v>
      </c>
      <c r="M54" s="80">
        <f>[4]Hoja1!AA48</f>
        <v>0</v>
      </c>
      <c r="N54" s="132">
        <f>[4]Hoja1!AE48</f>
        <v>1223.3699999999999</v>
      </c>
      <c r="O54" s="83">
        <v>19476.63</v>
      </c>
      <c r="V54" s="133"/>
      <c r="AP54" s="133"/>
      <c r="AQ54" s="133"/>
    </row>
    <row r="55" spans="1:43" s="17" customFormat="1">
      <c r="A55" s="15">
        <v>48</v>
      </c>
      <c r="B55" s="16" t="s">
        <v>1108</v>
      </c>
      <c r="C55" s="77" t="str">
        <f>[4]Hoja1!A49</f>
        <v>BARTOLA ALTAGRACIA VENTURA</v>
      </c>
      <c r="D55" s="127" t="s">
        <v>1970</v>
      </c>
      <c r="E55" s="77" t="str">
        <f>[4]Hoja1!AH49</f>
        <v xml:space="preserve">Femenino  </v>
      </c>
      <c r="F55" s="128">
        <f>[4]Hoja1!K49</f>
        <v>10000</v>
      </c>
      <c r="G55" s="129">
        <f>[4]Hoja1!U49</f>
        <v>0</v>
      </c>
      <c r="H55" s="130">
        <f>[4]Hoja1!V49</f>
        <v>287</v>
      </c>
      <c r="I55" s="131">
        <f>[4]Hoja1!W49</f>
        <v>304</v>
      </c>
      <c r="J55" s="80">
        <f>[4]Hoja1!X49</f>
        <v>0</v>
      </c>
      <c r="K55" s="80">
        <f>[4]Hoja1!Y49</f>
        <v>0</v>
      </c>
      <c r="L55" s="80">
        <v>0</v>
      </c>
      <c r="M55" s="80">
        <f>[4]Hoja1!AA49</f>
        <v>0</v>
      </c>
      <c r="N55" s="132">
        <f>[4]Hoja1!AE49</f>
        <v>591</v>
      </c>
      <c r="O55" s="83">
        <v>9409</v>
      </c>
      <c r="V55" s="133"/>
      <c r="AQ55" s="133"/>
    </row>
    <row r="56" spans="1:43" s="17" customFormat="1">
      <c r="A56" s="15">
        <v>49</v>
      </c>
      <c r="B56" s="16" t="s">
        <v>1108</v>
      </c>
      <c r="C56" s="77" t="str">
        <f>[4]Hoja1!A50</f>
        <v>BELARMINIO PEREZ CONTRERAS</v>
      </c>
      <c r="D56" s="127" t="s">
        <v>1970</v>
      </c>
      <c r="E56" s="77" t="str">
        <f>[4]Hoja1!AH50</f>
        <v xml:space="preserve">Masculino </v>
      </c>
      <c r="F56" s="128">
        <f>[4]Hoja1!K50</f>
        <v>15400</v>
      </c>
      <c r="G56" s="129">
        <f>[4]Hoja1!U50</f>
        <v>0</v>
      </c>
      <c r="H56" s="130">
        <f>[4]Hoja1!V50</f>
        <v>441.98</v>
      </c>
      <c r="I56" s="131">
        <f>[4]Hoja1!W50</f>
        <v>468.16</v>
      </c>
      <c r="J56" s="80">
        <f>[4]Hoja1!X50</f>
        <v>0</v>
      </c>
      <c r="K56" s="80">
        <f>[4]Hoja1!Y50</f>
        <v>0</v>
      </c>
      <c r="L56" s="80">
        <v>0</v>
      </c>
      <c r="M56" s="80">
        <f>[4]Hoja1!AA50</f>
        <v>0</v>
      </c>
      <c r="N56" s="132">
        <f>[4]Hoja1!AE50</f>
        <v>910.14</v>
      </c>
      <c r="O56" s="83">
        <v>14489.86</v>
      </c>
      <c r="V56" s="133"/>
      <c r="AP56" s="133"/>
      <c r="AQ56" s="133"/>
    </row>
    <row r="57" spans="1:43" s="17" customFormat="1">
      <c r="A57" s="15">
        <v>50</v>
      </c>
      <c r="B57" s="16" t="s">
        <v>1108</v>
      </c>
      <c r="C57" s="77" t="str">
        <f>[4]Hoja1!A51</f>
        <v>LEONARDO SOLANO MARRERO</v>
      </c>
      <c r="D57" s="127" t="s">
        <v>1970</v>
      </c>
      <c r="E57" s="77" t="str">
        <f>[4]Hoja1!AH51</f>
        <v xml:space="preserve">Masculino </v>
      </c>
      <c r="F57" s="128">
        <f>[4]Hoja1!K51</f>
        <v>15400</v>
      </c>
      <c r="G57" s="129">
        <f>[4]Hoja1!U51</f>
        <v>0</v>
      </c>
      <c r="H57" s="130">
        <f>[4]Hoja1!V51</f>
        <v>441.98</v>
      </c>
      <c r="I57" s="131">
        <f>[4]Hoja1!W51</f>
        <v>468.16</v>
      </c>
      <c r="J57" s="80">
        <f>[4]Hoja1!X51</f>
        <v>0</v>
      </c>
      <c r="K57" s="80">
        <f>[4]Hoja1!Y51</f>
        <v>0</v>
      </c>
      <c r="L57" s="80">
        <v>0</v>
      </c>
      <c r="M57" s="80">
        <f>[4]Hoja1!AA51</f>
        <v>0</v>
      </c>
      <c r="N57" s="132">
        <f>[4]Hoja1!AE51</f>
        <v>910.14</v>
      </c>
      <c r="O57" s="83">
        <v>14489.86</v>
      </c>
      <c r="V57" s="133"/>
      <c r="AP57" s="133"/>
      <c r="AQ57" s="133"/>
    </row>
    <row r="58" spans="1:43" s="17" customFormat="1">
      <c r="A58" s="15">
        <v>51</v>
      </c>
      <c r="B58" s="16" t="s">
        <v>1108</v>
      </c>
      <c r="C58" s="77" t="str">
        <f>[4]Hoja1!A52</f>
        <v>MARIA FRANCISCA AGRAMONTE DISLA</v>
      </c>
      <c r="D58" s="127" t="s">
        <v>1970</v>
      </c>
      <c r="E58" s="77" t="str">
        <f>[4]Hoja1!AH52</f>
        <v xml:space="preserve">Femenino  </v>
      </c>
      <c r="F58" s="128">
        <f>[4]Hoja1!K52</f>
        <v>21000</v>
      </c>
      <c r="G58" s="129">
        <f>[4]Hoja1!U52</f>
        <v>0</v>
      </c>
      <c r="H58" s="130">
        <f>[4]Hoja1!V52</f>
        <v>602.70000000000005</v>
      </c>
      <c r="I58" s="131">
        <f>[4]Hoja1!W52</f>
        <v>638.4</v>
      </c>
      <c r="J58" s="80">
        <f>[4]Hoja1!X52</f>
        <v>0</v>
      </c>
      <c r="K58" s="80">
        <f>[4]Hoja1!Y52</f>
        <v>0</v>
      </c>
      <c r="L58" s="80">
        <v>0</v>
      </c>
      <c r="M58" s="80">
        <f>[4]Hoja1!AA52</f>
        <v>0</v>
      </c>
      <c r="N58" s="132">
        <f>[4]Hoja1!AE52</f>
        <v>1241.0999999999999</v>
      </c>
      <c r="O58" s="83">
        <v>19758.900000000001</v>
      </c>
      <c r="V58" s="133"/>
      <c r="AP58" s="133"/>
      <c r="AQ58" s="133"/>
    </row>
    <row r="59" spans="1:43" s="17" customFormat="1">
      <c r="A59" s="15">
        <v>52</v>
      </c>
      <c r="B59" s="16" t="s">
        <v>1108</v>
      </c>
      <c r="C59" s="77" t="str">
        <f>[4]Hoja1!A53</f>
        <v>MELANIA ARIAS</v>
      </c>
      <c r="D59" s="127" t="s">
        <v>1970</v>
      </c>
      <c r="E59" s="77" t="str">
        <f>[4]Hoja1!AH53</f>
        <v xml:space="preserve">Femenino  </v>
      </c>
      <c r="F59" s="128">
        <f>[4]Hoja1!K53</f>
        <v>15400</v>
      </c>
      <c r="G59" s="129">
        <f>[4]Hoja1!U53</f>
        <v>0</v>
      </c>
      <c r="H59" s="130">
        <f>[4]Hoja1!V53</f>
        <v>441.98</v>
      </c>
      <c r="I59" s="131">
        <f>[4]Hoja1!W53</f>
        <v>468.16</v>
      </c>
      <c r="J59" s="80">
        <f>[4]Hoja1!X53</f>
        <v>0</v>
      </c>
      <c r="K59" s="80">
        <f>[4]Hoja1!Y53</f>
        <v>0</v>
      </c>
      <c r="L59" s="80">
        <v>0</v>
      </c>
      <c r="M59" s="80">
        <f>[4]Hoja1!AA53</f>
        <v>0</v>
      </c>
      <c r="N59" s="132">
        <f>[4]Hoja1!AE53</f>
        <v>910.14</v>
      </c>
      <c r="O59" s="83">
        <v>14489.86</v>
      </c>
      <c r="V59" s="133"/>
      <c r="AQ59" s="133"/>
    </row>
    <row r="60" spans="1:43" s="17" customFormat="1">
      <c r="A60" s="15">
        <v>53</v>
      </c>
      <c r="B60" s="16" t="s">
        <v>1108</v>
      </c>
      <c r="C60" s="77" t="str">
        <f>[4]Hoja1!A54</f>
        <v>URSULA COLOMBINA GUZMAN</v>
      </c>
      <c r="D60" s="127" t="s">
        <v>1970</v>
      </c>
      <c r="E60" s="77" t="str">
        <f>[4]Hoja1!AH54</f>
        <v xml:space="preserve">Femenino  </v>
      </c>
      <c r="F60" s="128">
        <f>[4]Hoja1!K54</f>
        <v>16500</v>
      </c>
      <c r="G60" s="129">
        <f>[4]Hoja1!U54</f>
        <v>0</v>
      </c>
      <c r="H60" s="130">
        <f>[4]Hoja1!V54</f>
        <v>473.55</v>
      </c>
      <c r="I60" s="131">
        <f>[4]Hoja1!W54</f>
        <v>501.6</v>
      </c>
      <c r="J60" s="80">
        <f>[4]Hoja1!X54</f>
        <v>0</v>
      </c>
      <c r="K60" s="80">
        <f>[4]Hoja1!Y54</f>
        <v>0</v>
      </c>
      <c r="L60" s="80">
        <v>0</v>
      </c>
      <c r="M60" s="80">
        <f>[4]Hoja1!AA54</f>
        <v>0</v>
      </c>
      <c r="N60" s="132">
        <f>[4]Hoja1!AE54</f>
        <v>975.15</v>
      </c>
      <c r="O60" s="83">
        <v>15524.85</v>
      </c>
      <c r="V60" s="133"/>
      <c r="AQ60" s="133"/>
    </row>
    <row r="61" spans="1:43" s="17" customFormat="1">
      <c r="A61" s="15">
        <v>54</v>
      </c>
      <c r="B61" s="16" t="s">
        <v>1108</v>
      </c>
      <c r="C61" s="77" t="str">
        <f>[4]Hoja1!A55</f>
        <v>WILSON SORIANO</v>
      </c>
      <c r="D61" s="127" t="s">
        <v>1970</v>
      </c>
      <c r="E61" s="77" t="str">
        <f>[4]Hoja1!AH55</f>
        <v xml:space="preserve">Masculino </v>
      </c>
      <c r="F61" s="128">
        <f>[4]Hoja1!K55</f>
        <v>12000</v>
      </c>
      <c r="G61" s="129">
        <f>[4]Hoja1!U55</f>
        <v>0</v>
      </c>
      <c r="H61" s="130">
        <f>[4]Hoja1!V55</f>
        <v>344.4</v>
      </c>
      <c r="I61" s="131">
        <f>[4]Hoja1!W55</f>
        <v>364.8</v>
      </c>
      <c r="J61" s="80">
        <f>[4]Hoja1!X55</f>
        <v>0</v>
      </c>
      <c r="K61" s="80">
        <f>[4]Hoja1!Y55</f>
        <v>0</v>
      </c>
      <c r="L61" s="80">
        <v>0</v>
      </c>
      <c r="M61" s="80">
        <f>[4]Hoja1!AA55</f>
        <v>0</v>
      </c>
      <c r="N61" s="132">
        <f>[4]Hoja1!AE55</f>
        <v>709.2</v>
      </c>
      <c r="O61" s="83">
        <v>11290.8</v>
      </c>
      <c r="V61" s="133"/>
      <c r="AQ61" s="133"/>
    </row>
    <row r="62" spans="1:43" s="17" customFormat="1">
      <c r="A62" s="15">
        <v>55</v>
      </c>
      <c r="B62" s="16" t="s">
        <v>1108</v>
      </c>
      <c r="C62" s="77" t="str">
        <f>[4]Hoja1!A56</f>
        <v>YNOSENCIO MATOS</v>
      </c>
      <c r="D62" s="127" t="s">
        <v>1970</v>
      </c>
      <c r="E62" s="77" t="str">
        <f>[4]Hoja1!AH56</f>
        <v xml:space="preserve">Masculino </v>
      </c>
      <c r="F62" s="128">
        <f>[4]Hoja1!K56</f>
        <v>15400</v>
      </c>
      <c r="G62" s="129">
        <f>[4]Hoja1!U56</f>
        <v>0</v>
      </c>
      <c r="H62" s="130">
        <f>[4]Hoja1!V56</f>
        <v>441.98</v>
      </c>
      <c r="I62" s="131">
        <f>[4]Hoja1!W56</f>
        <v>468.16</v>
      </c>
      <c r="J62" s="80">
        <f>[4]Hoja1!X56</f>
        <v>0</v>
      </c>
      <c r="K62" s="80">
        <f>[4]Hoja1!Y56</f>
        <v>0</v>
      </c>
      <c r="L62" s="80">
        <v>0</v>
      </c>
      <c r="M62" s="80">
        <f>[4]Hoja1!AA56</f>
        <v>0</v>
      </c>
      <c r="N62" s="132">
        <f>[4]Hoja1!AE56</f>
        <v>910.14</v>
      </c>
      <c r="O62" s="83">
        <v>14489.86</v>
      </c>
      <c r="V62" s="133"/>
      <c r="AP62" s="133"/>
      <c r="AQ62" s="133"/>
    </row>
    <row r="63" spans="1:43" s="17" customFormat="1">
      <c r="A63" s="15">
        <v>56</v>
      </c>
      <c r="B63" s="16" t="s">
        <v>1322</v>
      </c>
      <c r="C63" s="77" t="str">
        <f>[4]Hoja1!A57</f>
        <v>RAFAEL AUGUSTO SANZ CRUZ</v>
      </c>
      <c r="D63" s="127" t="s">
        <v>1970</v>
      </c>
      <c r="E63" s="77" t="str">
        <f>[4]Hoja1!AH57</f>
        <v xml:space="preserve">Masculino </v>
      </c>
      <c r="F63" s="128">
        <f>[4]Hoja1!K57</f>
        <v>15400</v>
      </c>
      <c r="G63" s="129">
        <f>[4]Hoja1!U57</f>
        <v>0</v>
      </c>
      <c r="H63" s="130">
        <f>[4]Hoja1!V57</f>
        <v>441.98</v>
      </c>
      <c r="I63" s="131">
        <f>[4]Hoja1!W57</f>
        <v>468.16</v>
      </c>
      <c r="J63" s="80">
        <f>[4]Hoja1!X57</f>
        <v>0</v>
      </c>
      <c r="K63" s="80">
        <f>[4]Hoja1!Y57</f>
        <v>0</v>
      </c>
      <c r="L63" s="80">
        <v>0</v>
      </c>
      <c r="M63" s="80">
        <f>[4]Hoja1!AA57</f>
        <v>0</v>
      </c>
      <c r="N63" s="132">
        <f>[4]Hoja1!AE57</f>
        <v>910.14</v>
      </c>
      <c r="O63" s="83">
        <v>14489.86</v>
      </c>
      <c r="V63" s="133"/>
      <c r="AQ63" s="133"/>
    </row>
    <row r="64" spans="1:43" s="17" customFormat="1">
      <c r="A64" s="15">
        <v>57</v>
      </c>
      <c r="B64" s="16" t="s">
        <v>1348</v>
      </c>
      <c r="C64" s="77" t="str">
        <f>[4]Hoja1!A58</f>
        <v>ARCADIO RAFAEL NUNEZ RAMOS</v>
      </c>
      <c r="D64" s="127" t="s">
        <v>1970</v>
      </c>
      <c r="E64" s="77" t="str">
        <f>[4]Hoja1!AH58</f>
        <v xml:space="preserve">Masculino </v>
      </c>
      <c r="F64" s="128">
        <f>[4]Hoja1!K58</f>
        <v>13200</v>
      </c>
      <c r="G64" s="129">
        <f>[4]Hoja1!U58</f>
        <v>0</v>
      </c>
      <c r="H64" s="130">
        <f>[4]Hoja1!V58</f>
        <v>378.84</v>
      </c>
      <c r="I64" s="131">
        <f>[4]Hoja1!W58</f>
        <v>401.28</v>
      </c>
      <c r="J64" s="80">
        <f>[4]Hoja1!X58</f>
        <v>0</v>
      </c>
      <c r="K64" s="80">
        <f>[4]Hoja1!Y58</f>
        <v>0</v>
      </c>
      <c r="L64" s="80">
        <v>0</v>
      </c>
      <c r="M64" s="80">
        <f>[4]Hoja1!AA58</f>
        <v>0</v>
      </c>
      <c r="N64" s="132">
        <f>[4]Hoja1!AE58</f>
        <v>780.12</v>
      </c>
      <c r="O64" s="83">
        <v>12419.88</v>
      </c>
      <c r="V64" s="133"/>
      <c r="AQ64" s="133"/>
    </row>
    <row r="65" spans="1:43" s="17" customFormat="1">
      <c r="A65" s="15">
        <v>58</v>
      </c>
      <c r="B65" s="16" t="s">
        <v>1348</v>
      </c>
      <c r="C65" s="77" t="str">
        <f>[4]Hoja1!A59</f>
        <v>CACIANO ANTONIO GARCIA VENTURA</v>
      </c>
      <c r="D65" s="127" t="s">
        <v>1970</v>
      </c>
      <c r="E65" s="77" t="str">
        <f>[4]Hoja1!AH59</f>
        <v xml:space="preserve">Masculino </v>
      </c>
      <c r="F65" s="128">
        <f>[4]Hoja1!K59</f>
        <v>23100</v>
      </c>
      <c r="G65" s="129">
        <f>[4]Hoja1!U59</f>
        <v>0</v>
      </c>
      <c r="H65" s="130">
        <f>[4]Hoja1!V59</f>
        <v>662.97</v>
      </c>
      <c r="I65" s="131">
        <f>[4]Hoja1!W59</f>
        <v>702.24</v>
      </c>
      <c r="J65" s="80">
        <f>[4]Hoja1!X59</f>
        <v>0</v>
      </c>
      <c r="K65" s="80">
        <f>[4]Hoja1!Y59</f>
        <v>0</v>
      </c>
      <c r="L65" s="80">
        <v>0</v>
      </c>
      <c r="M65" s="80">
        <f>[4]Hoja1!AA59</f>
        <v>0</v>
      </c>
      <c r="N65" s="132">
        <f>[4]Hoja1!AE59</f>
        <v>1365.21</v>
      </c>
      <c r="O65" s="83">
        <v>21734.79</v>
      </c>
      <c r="V65" s="133"/>
      <c r="AQ65" s="133"/>
    </row>
    <row r="66" spans="1:43" s="17" customFormat="1">
      <c r="A66" s="15">
        <v>59</v>
      </c>
      <c r="B66" s="16" t="s">
        <v>1348</v>
      </c>
      <c r="C66" s="77" t="str">
        <f>[4]Hoja1!A60</f>
        <v>MARIA ARACELIS A ROJAS CAMPUSANO</v>
      </c>
      <c r="D66" s="127" t="s">
        <v>1970</v>
      </c>
      <c r="E66" s="77" t="str">
        <f>[4]Hoja1!AH60</f>
        <v xml:space="preserve">Femenino  </v>
      </c>
      <c r="F66" s="128">
        <f>[4]Hoja1!K60</f>
        <v>29000</v>
      </c>
      <c r="G66" s="129">
        <f>[4]Hoja1!U60</f>
        <v>0</v>
      </c>
      <c r="H66" s="130">
        <f>[4]Hoja1!V60</f>
        <v>832.3</v>
      </c>
      <c r="I66" s="131">
        <f>[4]Hoja1!W60</f>
        <v>881.6</v>
      </c>
      <c r="J66" s="80">
        <f>[4]Hoja1!X60</f>
        <v>0</v>
      </c>
      <c r="K66" s="80">
        <f>[4]Hoja1!Y60</f>
        <v>0</v>
      </c>
      <c r="L66" s="80">
        <v>0</v>
      </c>
      <c r="M66" s="80">
        <f>[4]Hoja1!AA60</f>
        <v>0</v>
      </c>
      <c r="N66" s="132">
        <f>[4]Hoja1!AE60</f>
        <v>1713.9</v>
      </c>
      <c r="O66" s="83">
        <v>27286.1</v>
      </c>
      <c r="V66" s="133"/>
      <c r="AQ66" s="133"/>
    </row>
    <row r="67" spans="1:43" s="17" customFormat="1">
      <c r="A67" s="15">
        <v>60</v>
      </c>
      <c r="B67" s="16" t="s">
        <v>1348</v>
      </c>
      <c r="C67" s="77" t="str">
        <f>[4]Hoja1!A61</f>
        <v>RAMON ALBERTO FELIZ FAMILIA</v>
      </c>
      <c r="D67" s="127" t="s">
        <v>1970</v>
      </c>
      <c r="E67" s="77" t="str">
        <f>[4]Hoja1!AH61</f>
        <v xml:space="preserve">Masculino </v>
      </c>
      <c r="F67" s="128">
        <f>[4]Hoja1!K61</f>
        <v>18000</v>
      </c>
      <c r="G67" s="129">
        <f>[4]Hoja1!U61</f>
        <v>0</v>
      </c>
      <c r="H67" s="130">
        <f>[4]Hoja1!V61</f>
        <v>516.6</v>
      </c>
      <c r="I67" s="131">
        <f>[4]Hoja1!W61</f>
        <v>547.20000000000005</v>
      </c>
      <c r="J67" s="80">
        <f>[4]Hoja1!X61</f>
        <v>0</v>
      </c>
      <c r="K67" s="80">
        <f>[4]Hoja1!Y61</f>
        <v>0</v>
      </c>
      <c r="L67" s="80">
        <v>0</v>
      </c>
      <c r="M67" s="80">
        <f>[4]Hoja1!AA61</f>
        <v>0</v>
      </c>
      <c r="N67" s="132">
        <f>[4]Hoja1!AE61</f>
        <v>1063.8</v>
      </c>
      <c r="O67" s="83">
        <v>16936.2</v>
      </c>
      <c r="V67" s="133"/>
      <c r="AQ67" s="133"/>
    </row>
    <row r="68" spans="1:43" s="17" customFormat="1">
      <c r="A68" s="15">
        <v>61</v>
      </c>
      <c r="B68" s="16" t="s">
        <v>1348</v>
      </c>
      <c r="C68" s="77" t="str">
        <f>[4]Hoja1!A62</f>
        <v>THELMA DOLORES PEREZ ROBLES</v>
      </c>
      <c r="D68" s="127" t="s">
        <v>1970</v>
      </c>
      <c r="E68" s="77" t="str">
        <f>[4]Hoja1!AH62</f>
        <v xml:space="preserve">Femenino  </v>
      </c>
      <c r="F68" s="128">
        <f>[4]Hoja1!K62</f>
        <v>22000</v>
      </c>
      <c r="G68" s="129">
        <f>[4]Hoja1!U62</f>
        <v>0</v>
      </c>
      <c r="H68" s="130">
        <f>[4]Hoja1!V62</f>
        <v>631.4</v>
      </c>
      <c r="I68" s="131">
        <f>[4]Hoja1!W62</f>
        <v>668.8</v>
      </c>
      <c r="J68" s="80">
        <f>[4]Hoja1!X62</f>
        <v>0</v>
      </c>
      <c r="K68" s="80">
        <f>[4]Hoja1!Y62</f>
        <v>0</v>
      </c>
      <c r="L68" s="80">
        <v>0</v>
      </c>
      <c r="M68" s="80">
        <f>[4]Hoja1!AA62</f>
        <v>0</v>
      </c>
      <c r="N68" s="132">
        <f>[4]Hoja1!AE62</f>
        <v>1300.2</v>
      </c>
      <c r="O68" s="83">
        <v>20699.8</v>
      </c>
      <c r="V68" s="133"/>
      <c r="AQ68" s="133"/>
    </row>
    <row r="69" spans="1:43" s="17" customFormat="1">
      <c r="A69" s="15">
        <v>62</v>
      </c>
      <c r="B69" s="16" t="s">
        <v>1348</v>
      </c>
      <c r="C69" s="77" t="str">
        <f>[4]Hoja1!A63</f>
        <v>YIRDA TEODORA MONTERO CANARIO</v>
      </c>
      <c r="D69" s="127" t="s">
        <v>1970</v>
      </c>
      <c r="E69" s="77" t="str">
        <f>[4]Hoja1!AH63</f>
        <v xml:space="preserve">Femenino  </v>
      </c>
      <c r="F69" s="128">
        <f>[4]Hoja1!K63</f>
        <v>16500</v>
      </c>
      <c r="G69" s="129">
        <f>[4]Hoja1!U63</f>
        <v>0</v>
      </c>
      <c r="H69" s="130">
        <f>[4]Hoja1!V63</f>
        <v>473.55</v>
      </c>
      <c r="I69" s="131">
        <f>[4]Hoja1!W63</f>
        <v>501.6</v>
      </c>
      <c r="J69" s="80">
        <f>[4]Hoja1!X63</f>
        <v>0</v>
      </c>
      <c r="K69" s="80">
        <f>[4]Hoja1!Y63</f>
        <v>0</v>
      </c>
      <c r="L69" s="80">
        <v>0</v>
      </c>
      <c r="M69" s="80">
        <f>[4]Hoja1!AA63</f>
        <v>0</v>
      </c>
      <c r="N69" s="132">
        <f>[4]Hoja1!AE63</f>
        <v>975.15</v>
      </c>
      <c r="O69" s="83">
        <v>15524.85</v>
      </c>
      <c r="V69" s="133"/>
      <c r="AP69" s="133"/>
      <c r="AQ69" s="133"/>
    </row>
    <row r="70" spans="1:43" s="17" customFormat="1">
      <c r="A70" s="15">
        <v>63</v>
      </c>
      <c r="B70" s="16" t="s">
        <v>1424</v>
      </c>
      <c r="C70" s="77" t="str">
        <f>[4]Hoja1!A64</f>
        <v>ANTONIO CORDOVA MACARRULLA</v>
      </c>
      <c r="D70" s="127" t="s">
        <v>1970</v>
      </c>
      <c r="E70" s="77" t="str">
        <f>[4]Hoja1!AH64</f>
        <v xml:space="preserve">Masculino </v>
      </c>
      <c r="F70" s="128">
        <f>[4]Hoja1!K64</f>
        <v>27000</v>
      </c>
      <c r="G70" s="129">
        <f>[4]Hoja1!U64</f>
        <v>0</v>
      </c>
      <c r="H70" s="130">
        <f>[4]Hoja1!V64</f>
        <v>774.9</v>
      </c>
      <c r="I70" s="131">
        <f>[4]Hoja1!W64</f>
        <v>820.8</v>
      </c>
      <c r="J70" s="80">
        <f>[4]Hoja1!X64</f>
        <v>0</v>
      </c>
      <c r="K70" s="80">
        <f>[4]Hoja1!Y64</f>
        <v>0</v>
      </c>
      <c r="L70" s="80">
        <v>0</v>
      </c>
      <c r="M70" s="80">
        <f>[4]Hoja1!AA64</f>
        <v>0</v>
      </c>
      <c r="N70" s="132">
        <f>[4]Hoja1!AE64</f>
        <v>1595.7</v>
      </c>
      <c r="O70" s="83">
        <v>25404.3</v>
      </c>
      <c r="V70" s="133"/>
      <c r="AP70" s="133"/>
      <c r="AQ70" s="133"/>
    </row>
    <row r="71" spans="1:43" s="17" customFormat="1">
      <c r="A71" s="15">
        <v>64</v>
      </c>
      <c r="B71" s="16" t="s">
        <v>1424</v>
      </c>
      <c r="C71" s="77" t="str">
        <f>[4]Hoja1!A65</f>
        <v>PABLO ANTONIO SOSA</v>
      </c>
      <c r="D71" s="127" t="s">
        <v>1970</v>
      </c>
      <c r="E71" s="77" t="str">
        <f>[4]Hoja1!AH65</f>
        <v xml:space="preserve">Masculino </v>
      </c>
      <c r="F71" s="128">
        <f>[4]Hoja1!K65</f>
        <v>16500</v>
      </c>
      <c r="G71" s="129">
        <f>[4]Hoja1!U65</f>
        <v>0</v>
      </c>
      <c r="H71" s="130">
        <f>[4]Hoja1!V65</f>
        <v>473.55</v>
      </c>
      <c r="I71" s="131">
        <f>[4]Hoja1!W65</f>
        <v>501.6</v>
      </c>
      <c r="J71" s="80">
        <f>[4]Hoja1!X65</f>
        <v>0</v>
      </c>
      <c r="K71" s="80">
        <f>[4]Hoja1!Y65</f>
        <v>0</v>
      </c>
      <c r="L71" s="80">
        <v>0</v>
      </c>
      <c r="M71" s="80">
        <f>[4]Hoja1!AA65</f>
        <v>0</v>
      </c>
      <c r="N71" s="132">
        <f>[4]Hoja1!AE65</f>
        <v>975.15</v>
      </c>
      <c r="O71" s="83">
        <v>15524.85</v>
      </c>
      <c r="V71" s="133"/>
      <c r="AP71" s="133"/>
      <c r="AQ71" s="133"/>
    </row>
    <row r="72" spans="1:43" s="17" customFormat="1">
      <c r="A72" s="15">
        <v>65</v>
      </c>
      <c r="B72" s="16" t="s">
        <v>1424</v>
      </c>
      <c r="C72" s="77" t="str">
        <f>[4]Hoja1!A66</f>
        <v>SANTIAGO BUENO PUNTIEL</v>
      </c>
      <c r="D72" s="127" t="s">
        <v>1970</v>
      </c>
      <c r="E72" s="77" t="str">
        <f>[4]Hoja1!AH66</f>
        <v xml:space="preserve">Masculino </v>
      </c>
      <c r="F72" s="128">
        <f>[4]Hoja1!K66</f>
        <v>16000</v>
      </c>
      <c r="G72" s="129">
        <f>[4]Hoja1!U66</f>
        <v>0</v>
      </c>
      <c r="H72" s="130">
        <f>[4]Hoja1!V66</f>
        <v>459.2</v>
      </c>
      <c r="I72" s="131">
        <f>[4]Hoja1!W66</f>
        <v>486.4</v>
      </c>
      <c r="J72" s="80">
        <f>[4]Hoja1!X66</f>
        <v>0</v>
      </c>
      <c r="K72" s="80">
        <f>[4]Hoja1!Y66</f>
        <v>0</v>
      </c>
      <c r="L72" s="80">
        <v>0</v>
      </c>
      <c r="M72" s="80">
        <f>[4]Hoja1!AA66</f>
        <v>0</v>
      </c>
      <c r="N72" s="132">
        <f>[4]Hoja1!AE66</f>
        <v>945.6</v>
      </c>
      <c r="O72" s="83">
        <v>15054.4</v>
      </c>
      <c r="V72" s="133"/>
      <c r="AP72" s="133"/>
      <c r="AQ72" s="133"/>
    </row>
    <row r="73" spans="1:43" s="17" customFormat="1">
      <c r="A73" s="15">
        <v>66</v>
      </c>
      <c r="B73" s="16" t="s">
        <v>1704</v>
      </c>
      <c r="C73" s="77" t="str">
        <f>[4]Hoja1!A67</f>
        <v>JULIAN ROA</v>
      </c>
      <c r="D73" s="127" t="s">
        <v>1970</v>
      </c>
      <c r="E73" s="77" t="str">
        <f>[4]Hoja1!AH67</f>
        <v xml:space="preserve">Masculino </v>
      </c>
      <c r="F73" s="128">
        <f>[4]Hoja1!K67</f>
        <v>190000</v>
      </c>
      <c r="G73" s="129">
        <f>[4]Hoja1!U67</f>
        <v>33275.69</v>
      </c>
      <c r="H73" s="130">
        <f>[4]Hoja1!V67</f>
        <v>5453</v>
      </c>
      <c r="I73" s="131">
        <f>[4]Hoja1!W67</f>
        <v>5776</v>
      </c>
      <c r="J73" s="80">
        <f>[4]Hoja1!X67</f>
        <v>0</v>
      </c>
      <c r="K73" s="80">
        <f>[4]Hoja1!Y67</f>
        <v>0</v>
      </c>
      <c r="L73" s="80">
        <v>0</v>
      </c>
      <c r="M73" s="80">
        <f>[4]Hoja1!AA67</f>
        <v>0</v>
      </c>
      <c r="N73" s="132">
        <f>[4]Hoja1!AE67</f>
        <v>44504.69</v>
      </c>
      <c r="O73" s="83">
        <v>145495.31</v>
      </c>
      <c r="V73" s="133"/>
      <c r="AQ73" s="133"/>
    </row>
    <row r="74" spans="1:43" s="17" customFormat="1">
      <c r="A74" s="15">
        <v>67</v>
      </c>
      <c r="B74" s="16" t="s">
        <v>1778</v>
      </c>
      <c r="C74" s="77" t="str">
        <f>[4]Hoja1!A68</f>
        <v>DASEA CRISTINA RAMIREZ DEL CARMEN</v>
      </c>
      <c r="D74" s="127" t="s">
        <v>1970</v>
      </c>
      <c r="E74" s="77" t="str">
        <f>[4]Hoja1!AH68</f>
        <v xml:space="preserve">Femenino  </v>
      </c>
      <c r="F74" s="128">
        <f>[4]Hoja1!K68</f>
        <v>80000</v>
      </c>
      <c r="G74" s="129">
        <f>[4]Hoja1!U68</f>
        <v>7400.94</v>
      </c>
      <c r="H74" s="130">
        <f>[4]Hoja1!V68</f>
        <v>2296</v>
      </c>
      <c r="I74" s="131">
        <f>[4]Hoja1!W68</f>
        <v>2432</v>
      </c>
      <c r="J74" s="80">
        <f>[4]Hoja1!X68</f>
        <v>0</v>
      </c>
      <c r="K74" s="80">
        <f>[4]Hoja1!Y68</f>
        <v>0</v>
      </c>
      <c r="L74" s="80">
        <v>0</v>
      </c>
      <c r="M74" s="80">
        <f>[4]Hoja1!AA68</f>
        <v>0</v>
      </c>
      <c r="N74" s="132">
        <f>[4]Hoja1!AE68</f>
        <v>12128.94</v>
      </c>
      <c r="O74" s="83">
        <v>67871.06</v>
      </c>
      <c r="V74" s="133"/>
      <c r="AP74" s="133"/>
      <c r="AQ74" s="133"/>
    </row>
    <row r="75" spans="1:43" s="17" customFormat="1">
      <c r="A75" s="15">
        <v>68</v>
      </c>
      <c r="B75" s="16" t="s">
        <v>1806</v>
      </c>
      <c r="C75" s="77" t="str">
        <f>[4]Hoja1!A69</f>
        <v>CLARISA ALTAGRACIA SURIEL</v>
      </c>
      <c r="D75" s="127" t="s">
        <v>1970</v>
      </c>
      <c r="E75" s="77" t="str">
        <f>[4]Hoja1!AH69</f>
        <v xml:space="preserve">Femenino  </v>
      </c>
      <c r="F75" s="128">
        <f>[4]Hoja1!K69</f>
        <v>19000</v>
      </c>
      <c r="G75" s="129">
        <f>[4]Hoja1!U69</f>
        <v>0</v>
      </c>
      <c r="H75" s="130">
        <f>[4]Hoja1!V69</f>
        <v>545.29999999999995</v>
      </c>
      <c r="I75" s="131">
        <f>[4]Hoja1!W69</f>
        <v>577.6</v>
      </c>
      <c r="J75" s="80">
        <f>[4]Hoja1!X69</f>
        <v>1715.46</v>
      </c>
      <c r="K75" s="80">
        <f>[4]Hoja1!Y69</f>
        <v>0</v>
      </c>
      <c r="L75" s="80">
        <v>0</v>
      </c>
      <c r="M75" s="80">
        <f>[4]Hoja1!AA69</f>
        <v>0</v>
      </c>
      <c r="N75" s="132">
        <f>[4]Hoja1!AE69</f>
        <v>2838.36</v>
      </c>
      <c r="O75" s="83">
        <v>16161.64</v>
      </c>
      <c r="V75" s="133"/>
      <c r="AQ75" s="133"/>
    </row>
    <row r="76" spans="1:43" s="17" customFormat="1">
      <c r="A76" s="15">
        <v>69</v>
      </c>
      <c r="B76" s="16" t="s">
        <v>1806</v>
      </c>
      <c r="C76" s="77" t="str">
        <f>[4]Hoja1!A70</f>
        <v>CORA JOSEFINA RODRIGUEZ SOTO</v>
      </c>
      <c r="D76" s="127" t="s">
        <v>1970</v>
      </c>
      <c r="E76" s="77" t="str">
        <f>[4]Hoja1!AH70</f>
        <v xml:space="preserve">Femenino  </v>
      </c>
      <c r="F76" s="128">
        <f>[4]Hoja1!K70</f>
        <v>40000</v>
      </c>
      <c r="G76" s="129">
        <f>[4]Hoja1!U70</f>
        <v>442.65</v>
      </c>
      <c r="H76" s="130">
        <f>[4]Hoja1!V70</f>
        <v>1148</v>
      </c>
      <c r="I76" s="131">
        <f>[4]Hoja1!W70</f>
        <v>1216</v>
      </c>
      <c r="J76" s="80">
        <f>[4]Hoja1!X70</f>
        <v>0</v>
      </c>
      <c r="K76" s="80">
        <f>[4]Hoja1!Y70</f>
        <v>0</v>
      </c>
      <c r="L76" s="80">
        <v>0</v>
      </c>
      <c r="M76" s="80">
        <f>[4]Hoja1!AA70</f>
        <v>0</v>
      </c>
      <c r="N76" s="132">
        <f>[4]Hoja1!AE70</f>
        <v>2806.65</v>
      </c>
      <c r="O76" s="83">
        <v>37193.35</v>
      </c>
      <c r="V76" s="133"/>
      <c r="AQ76" s="133"/>
    </row>
    <row r="77" spans="1:43" s="17" customFormat="1">
      <c r="A77" s="15">
        <v>70</v>
      </c>
      <c r="B77" s="16" t="s">
        <v>1806</v>
      </c>
      <c r="C77" s="77" t="str">
        <f>[4]Hoja1!A71</f>
        <v>JOSE GOMERA GARCIA</v>
      </c>
      <c r="D77" s="127" t="s">
        <v>1970</v>
      </c>
      <c r="E77" s="77" t="str">
        <f>[4]Hoja1!AH71</f>
        <v xml:space="preserve">Masculino </v>
      </c>
      <c r="F77" s="128">
        <f>[4]Hoja1!K71</f>
        <v>17600</v>
      </c>
      <c r="G77" s="129">
        <f>[4]Hoja1!U71</f>
        <v>0</v>
      </c>
      <c r="H77" s="130">
        <f>[4]Hoja1!V71</f>
        <v>505.12</v>
      </c>
      <c r="I77" s="131">
        <f>[4]Hoja1!W71</f>
        <v>535.04</v>
      </c>
      <c r="J77" s="80">
        <f>[4]Hoja1!X71</f>
        <v>0</v>
      </c>
      <c r="K77" s="80">
        <f>[4]Hoja1!Y71</f>
        <v>0</v>
      </c>
      <c r="L77" s="80">
        <v>0</v>
      </c>
      <c r="M77" s="80">
        <f>[4]Hoja1!AA71</f>
        <v>0</v>
      </c>
      <c r="N77" s="132">
        <f>[4]Hoja1!AE71</f>
        <v>1040.1600000000001</v>
      </c>
      <c r="O77" s="83">
        <v>16559.84</v>
      </c>
      <c r="V77" s="133"/>
      <c r="AF77" s="133"/>
      <c r="AG77" s="133"/>
      <c r="AH77" s="133"/>
      <c r="AP77" s="133"/>
      <c r="AQ77" s="133"/>
    </row>
    <row r="78" spans="1:43" s="17" customFormat="1">
      <c r="A78" s="15">
        <v>71</v>
      </c>
      <c r="B78" s="16" t="s">
        <v>1806</v>
      </c>
      <c r="C78" s="77" t="str">
        <f>[4]Hoja1!A72</f>
        <v>VICTOR UNGRIA MEJIA FAMILIA</v>
      </c>
      <c r="D78" s="127" t="s">
        <v>1970</v>
      </c>
      <c r="E78" s="77" t="str">
        <f>[4]Hoja1!AH72</f>
        <v xml:space="preserve">Masculino </v>
      </c>
      <c r="F78" s="128">
        <f>[4]Hoja1!K72</f>
        <v>90000</v>
      </c>
      <c r="G78" s="129">
        <f>[4]Hoja1!U72</f>
        <v>9753.19</v>
      </c>
      <c r="H78" s="130">
        <f>[4]Hoja1!V72</f>
        <v>2583</v>
      </c>
      <c r="I78" s="131">
        <f>[4]Hoja1!W72</f>
        <v>2736</v>
      </c>
      <c r="J78" s="80">
        <f>[4]Hoja1!X72</f>
        <v>0</v>
      </c>
      <c r="K78" s="80">
        <f>[4]Hoja1!Y72</f>
        <v>0</v>
      </c>
      <c r="L78" s="80">
        <v>0</v>
      </c>
      <c r="M78" s="80">
        <f>[4]Hoja1!AA72</f>
        <v>0</v>
      </c>
      <c r="N78" s="132">
        <f>[4]Hoja1!AE72</f>
        <v>15072.19</v>
      </c>
      <c r="O78" s="83">
        <v>74927.81</v>
      </c>
      <c r="V78" s="133"/>
      <c r="AF78" s="133"/>
      <c r="AG78" s="133"/>
      <c r="AH78" s="133"/>
      <c r="AP78" s="133"/>
      <c r="AQ78" s="133"/>
    </row>
    <row r="79" spans="1:43" s="17" customFormat="1">
      <c r="A79" s="15">
        <v>72</v>
      </c>
      <c r="B79" s="16" t="s">
        <v>1884</v>
      </c>
      <c r="C79" s="77" t="str">
        <f>[4]Hoja1!A73</f>
        <v>HENRY DANIEL PATRONE FERMIN</v>
      </c>
      <c r="D79" s="127" t="s">
        <v>1970</v>
      </c>
      <c r="E79" s="77" t="str">
        <f>[4]Hoja1!AH73</f>
        <v xml:space="preserve">Masculino </v>
      </c>
      <c r="F79" s="128">
        <f>[4]Hoja1!K73</f>
        <v>75000</v>
      </c>
      <c r="G79" s="129">
        <f>[4]Hoja1!U73</f>
        <v>6309.35</v>
      </c>
      <c r="H79" s="130">
        <f>[4]Hoja1!V73</f>
        <v>2152.5</v>
      </c>
      <c r="I79" s="131">
        <f>[4]Hoja1!W73</f>
        <v>2280</v>
      </c>
      <c r="J79" s="80">
        <f>[4]Hoja1!X73</f>
        <v>0</v>
      </c>
      <c r="K79" s="80">
        <f>[4]Hoja1!Y73</f>
        <v>0</v>
      </c>
      <c r="L79" s="80">
        <v>0</v>
      </c>
      <c r="M79" s="80">
        <f>[4]Hoja1!AA73</f>
        <v>0</v>
      </c>
      <c r="N79" s="132">
        <f>[4]Hoja1!AE73</f>
        <v>10741.85</v>
      </c>
      <c r="O79" s="83">
        <v>64258.15</v>
      </c>
      <c r="V79" s="133"/>
      <c r="AI79" s="133"/>
      <c r="AP79" s="133"/>
      <c r="AQ79" s="133"/>
    </row>
    <row r="80" spans="1:43" s="17" customFormat="1">
      <c r="A80" s="15">
        <v>73</v>
      </c>
      <c r="B80" s="16" t="s">
        <v>1890</v>
      </c>
      <c r="C80" s="77" t="str">
        <f>[4]Hoja1!A74</f>
        <v>ADA NILZA JIMENEZ MERCEDES</v>
      </c>
      <c r="D80" s="127" t="s">
        <v>1970</v>
      </c>
      <c r="E80" s="77" t="str">
        <f>[4]Hoja1!AH74</f>
        <v xml:space="preserve">Femenino  </v>
      </c>
      <c r="F80" s="128">
        <f>[4]Hoja1!K74</f>
        <v>22000</v>
      </c>
      <c r="G80" s="129">
        <f>[4]Hoja1!U74</f>
        <v>0</v>
      </c>
      <c r="H80" s="130">
        <f>[4]Hoja1!V74</f>
        <v>631.4</v>
      </c>
      <c r="I80" s="131">
        <f>[4]Hoja1!W74</f>
        <v>668.8</v>
      </c>
      <c r="J80" s="80">
        <f>[4]Hoja1!X74</f>
        <v>0</v>
      </c>
      <c r="K80" s="80">
        <f>[4]Hoja1!Y74</f>
        <v>0</v>
      </c>
      <c r="L80" s="80">
        <v>0</v>
      </c>
      <c r="M80" s="80">
        <f>[4]Hoja1!AA74</f>
        <v>0</v>
      </c>
      <c r="N80" s="132">
        <f>[4]Hoja1!AE74</f>
        <v>1300.2</v>
      </c>
      <c r="O80" s="83">
        <v>20699.8</v>
      </c>
      <c r="V80" s="133"/>
      <c r="AG80" s="133"/>
      <c r="AH80" s="133"/>
      <c r="AP80" s="133"/>
      <c r="AQ80" s="133"/>
    </row>
    <row r="81" spans="1:43" s="17" customFormat="1">
      <c r="A81" s="15">
        <v>74</v>
      </c>
      <c r="B81" s="16" t="s">
        <v>1890</v>
      </c>
      <c r="C81" s="77" t="str">
        <f>[4]Hoja1!A75</f>
        <v>BANESA HOWLEY DE OLEO</v>
      </c>
      <c r="D81" s="127" t="s">
        <v>1970</v>
      </c>
      <c r="E81" s="77" t="str">
        <f>[4]Hoja1!AH75</f>
        <v xml:space="preserve">Femenino  </v>
      </c>
      <c r="F81" s="128">
        <f>[4]Hoja1!K75</f>
        <v>70000</v>
      </c>
      <c r="G81" s="129">
        <f>[4]Hoja1!U75</f>
        <v>5368.45</v>
      </c>
      <c r="H81" s="130">
        <f>[4]Hoja1!V75</f>
        <v>2009</v>
      </c>
      <c r="I81" s="131">
        <f>[4]Hoja1!W75</f>
        <v>2128</v>
      </c>
      <c r="J81" s="80">
        <f>[4]Hoja1!X75</f>
        <v>0</v>
      </c>
      <c r="K81" s="80">
        <f>[4]Hoja1!Y75</f>
        <v>0</v>
      </c>
      <c r="L81" s="80">
        <v>0</v>
      </c>
      <c r="M81" s="80">
        <f>[4]Hoja1!AA75</f>
        <v>0</v>
      </c>
      <c r="N81" s="132">
        <f>[4]Hoja1!AE75</f>
        <v>9505.4500000000007</v>
      </c>
      <c r="O81" s="83">
        <v>60494.55</v>
      </c>
      <c r="V81" s="133"/>
      <c r="AP81" s="133"/>
      <c r="AQ81" s="133"/>
    </row>
    <row r="82" spans="1:43" s="17" customFormat="1" ht="13.2">
      <c r="A82" s="109" t="s">
        <v>1967</v>
      </c>
      <c r="B82" s="109"/>
      <c r="C82" s="109"/>
      <c r="D82" s="109"/>
      <c r="E82" s="109"/>
      <c r="F82" s="110">
        <f t="shared" ref="F82:O82" si="0">SUM(F8:F81)</f>
        <v>2676350</v>
      </c>
      <c r="G82" s="134">
        <f t="shared" si="0"/>
        <v>147629.36000000002</v>
      </c>
      <c r="H82" s="134">
        <f t="shared" si="0"/>
        <v>76811.250000000015</v>
      </c>
      <c r="I82" s="110">
        <f t="shared" si="0"/>
        <v>81361.040000000008</v>
      </c>
      <c r="J82" s="135">
        <f t="shared" si="0"/>
        <v>12008.219999999998</v>
      </c>
      <c r="K82" s="136">
        <f t="shared" si="0"/>
        <v>0</v>
      </c>
      <c r="L82" s="135">
        <f t="shared" si="0"/>
        <v>0</v>
      </c>
      <c r="M82" s="135">
        <f t="shared" si="0"/>
        <v>0</v>
      </c>
      <c r="N82" s="135">
        <f t="shared" si="0"/>
        <v>317809.87000000005</v>
      </c>
      <c r="O82" s="110">
        <f t="shared" si="0"/>
        <v>2358540.1300000004</v>
      </c>
      <c r="V82" s="133"/>
      <c r="AP82" s="133"/>
      <c r="AQ82" s="133"/>
    </row>
    <row r="83" spans="1:43">
      <c r="F83" s="1"/>
      <c r="V83" s="2"/>
      <c r="AF83" s="2"/>
      <c r="AG83" s="2"/>
      <c r="AH83" s="2"/>
      <c r="AP83" s="2"/>
      <c r="AQ83" s="2"/>
    </row>
    <row r="84" spans="1:43">
      <c r="B84" s="137"/>
      <c r="C84" s="138"/>
      <c r="D84" s="116"/>
      <c r="E84" s="116"/>
      <c r="F84" s="117"/>
      <c r="G84" s="139"/>
      <c r="H84" s="140"/>
      <c r="I84" s="141"/>
      <c r="J84" s="142"/>
      <c r="K84" s="142"/>
      <c r="L84" s="142"/>
      <c r="M84" s="142"/>
      <c r="N84" s="141"/>
    </row>
    <row r="85" spans="1:43">
      <c r="B85" s="114"/>
      <c r="C85" s="42" t="s">
        <v>1926</v>
      </c>
      <c r="D85" s="115"/>
      <c r="E85" s="116"/>
      <c r="F85" s="117"/>
      <c r="G85" s="118"/>
      <c r="H85" s="118"/>
      <c r="I85" s="118"/>
      <c r="J85" s="50" t="s">
        <v>1927</v>
      </c>
      <c r="K85" s="50"/>
      <c r="L85" s="50"/>
      <c r="M85" s="50"/>
      <c r="N85" s="119"/>
    </row>
    <row r="86" spans="1:43">
      <c r="B86" s="114"/>
      <c r="C86" s="40" t="s">
        <v>1928</v>
      </c>
      <c r="D86" s="115"/>
      <c r="E86" s="116"/>
      <c r="F86" s="117"/>
      <c r="G86" s="118"/>
      <c r="H86" s="118"/>
      <c r="I86" s="118"/>
      <c r="J86" s="44" t="s">
        <v>1929</v>
      </c>
      <c r="K86" s="44"/>
      <c r="L86" s="44"/>
      <c r="M86" s="44"/>
      <c r="N86" s="119"/>
    </row>
    <row r="87" spans="1:43">
      <c r="F87" s="1"/>
    </row>
    <row r="88" spans="1:43">
      <c r="F88" s="1"/>
    </row>
    <row r="90" spans="1:43">
      <c r="F90" s="1"/>
      <c r="N90" s="2"/>
      <c r="O90" s="2"/>
      <c r="Y90" s="2"/>
      <c r="Z90" s="2"/>
      <c r="AA90" s="2"/>
      <c r="AI90" s="2"/>
      <c r="AJ90" s="2"/>
    </row>
    <row r="91" spans="1:43">
      <c r="F91" s="1"/>
      <c r="N91" s="2"/>
      <c r="O91" s="2"/>
      <c r="AJ91" s="2"/>
    </row>
    <row r="92" spans="1:43">
      <c r="F92" s="1"/>
      <c r="N92" s="2"/>
      <c r="O92" s="2"/>
      <c r="AJ92" s="2"/>
    </row>
    <row r="93" spans="1:43">
      <c r="N93" s="2"/>
      <c r="O93" s="2"/>
      <c r="AI93" s="2"/>
      <c r="AJ93" s="2"/>
    </row>
    <row r="94" spans="1:43">
      <c r="F94" s="1"/>
      <c r="N94" s="2"/>
      <c r="O94" s="2"/>
      <c r="Y94" s="2"/>
      <c r="Z94" s="2"/>
      <c r="AA94" s="2"/>
      <c r="AI94" s="2"/>
      <c r="AJ94" s="2"/>
    </row>
    <row r="95" spans="1:43">
      <c r="F95" s="1"/>
      <c r="N95" s="2"/>
      <c r="O95" s="2"/>
      <c r="Y95" s="2"/>
      <c r="Z95" s="2"/>
      <c r="AA95" s="2"/>
      <c r="AI95" s="2"/>
      <c r="AJ95" s="2"/>
    </row>
    <row r="96" spans="1:43">
      <c r="N96" s="2"/>
      <c r="O96" s="2"/>
      <c r="AI96" s="2"/>
      <c r="AJ96" s="2"/>
    </row>
    <row r="97" spans="6:36">
      <c r="F97" s="1"/>
      <c r="N97" s="2"/>
      <c r="O97" s="2"/>
      <c r="AI97" s="2"/>
      <c r="AJ97" s="2"/>
    </row>
    <row r="98" spans="6:36">
      <c r="F98" s="1"/>
      <c r="N98" s="2"/>
      <c r="O98" s="2"/>
      <c r="Y98" s="2"/>
      <c r="Z98" s="2"/>
      <c r="AA98" s="2"/>
      <c r="AB98" s="2"/>
      <c r="AI98" s="2"/>
      <c r="AJ98" s="2"/>
    </row>
    <row r="99" spans="6:36">
      <c r="F99" s="1"/>
      <c r="N99" s="2"/>
      <c r="O99" s="2"/>
      <c r="AB99" s="2"/>
      <c r="AI99" s="2"/>
      <c r="AJ99" s="2"/>
    </row>
    <row r="100" spans="6:36">
      <c r="F100" s="1"/>
      <c r="N100" s="2"/>
      <c r="O100" s="2"/>
      <c r="AI100" s="2"/>
      <c r="AJ100" s="2"/>
    </row>
    <row r="101" spans="6:36">
      <c r="N101" s="2"/>
      <c r="O101" s="2"/>
      <c r="AI101" s="2"/>
      <c r="AJ101" s="2"/>
    </row>
    <row r="102" spans="6:36">
      <c r="F102" s="1"/>
      <c r="N102" s="2"/>
      <c r="O102" s="2"/>
      <c r="AI102" s="2"/>
      <c r="AJ102" s="2"/>
    </row>
    <row r="103" spans="6:36">
      <c r="F103" s="1"/>
      <c r="N103" s="2"/>
      <c r="O103" s="2"/>
      <c r="AB103" s="2"/>
      <c r="AI103" s="2"/>
      <c r="AJ103" s="2"/>
    </row>
    <row r="104" spans="6:36">
      <c r="F104" s="1"/>
      <c r="N104" s="2"/>
      <c r="O104" s="2"/>
      <c r="AI104" s="2"/>
      <c r="AJ104" s="2"/>
    </row>
    <row r="105" spans="6:36">
      <c r="F105" s="1"/>
      <c r="N105" s="2"/>
      <c r="O105" s="2"/>
      <c r="AI105" s="2"/>
      <c r="AJ105" s="2"/>
    </row>
    <row r="106" spans="6:36">
      <c r="N106" s="2"/>
      <c r="O106" s="2"/>
      <c r="AI106" s="2"/>
      <c r="AJ106" s="2"/>
    </row>
    <row r="107" spans="6:36">
      <c r="F107" s="1"/>
      <c r="N107" s="2"/>
      <c r="O107" s="2"/>
      <c r="AB107" s="2"/>
      <c r="AI107" s="2"/>
      <c r="AJ107" s="2"/>
    </row>
    <row r="108" spans="6:36">
      <c r="N108" s="2"/>
      <c r="O108" s="2"/>
      <c r="AI108" s="2"/>
      <c r="AJ108" s="2"/>
    </row>
    <row r="109" spans="6:36">
      <c r="N109" s="2"/>
      <c r="O109" s="2"/>
      <c r="Z109" s="2"/>
      <c r="AA109" s="2"/>
      <c r="AI109" s="2"/>
      <c r="AJ109" s="2"/>
    </row>
    <row r="110" spans="6:36">
      <c r="N110" s="2"/>
      <c r="O110" s="2"/>
      <c r="AJ110" s="2"/>
    </row>
    <row r="111" spans="6:36">
      <c r="F111" s="1"/>
      <c r="N111" s="2"/>
      <c r="O111" s="2"/>
      <c r="Y111" s="2"/>
      <c r="Z111" s="2"/>
      <c r="AA111" s="2"/>
      <c r="AI111" s="2"/>
      <c r="AJ111" s="2"/>
    </row>
    <row r="112" spans="6:36">
      <c r="N112" s="2"/>
      <c r="O112" s="2"/>
      <c r="Y112" s="2"/>
      <c r="Z112" s="2"/>
      <c r="AA112" s="2"/>
      <c r="AI112" s="2"/>
      <c r="AJ112" s="2"/>
    </row>
    <row r="113" spans="6:36">
      <c r="N113" s="2"/>
      <c r="O113" s="2"/>
      <c r="AI113" s="2"/>
      <c r="AJ113" s="2"/>
    </row>
    <row r="114" spans="6:36">
      <c r="F114" s="1"/>
      <c r="N114" s="2"/>
      <c r="O114" s="2"/>
      <c r="AI114" s="2"/>
      <c r="AJ114" s="2"/>
    </row>
    <row r="115" spans="6:36">
      <c r="N115" s="2"/>
      <c r="O115" s="2"/>
      <c r="Z115" s="2"/>
      <c r="AA115" s="2"/>
      <c r="AI115" s="2"/>
      <c r="AJ115" s="2"/>
    </row>
    <row r="116" spans="6:36">
      <c r="F116" s="1"/>
      <c r="N116" s="2"/>
      <c r="O116" s="2"/>
      <c r="Z116" s="2"/>
      <c r="AA116" s="2"/>
      <c r="AB116" s="2"/>
      <c r="AI116" s="2"/>
      <c r="AJ116" s="2"/>
    </row>
    <row r="117" spans="6:36">
      <c r="F117" s="1"/>
      <c r="N117" s="2"/>
      <c r="O117" s="2"/>
      <c r="Z117" s="2"/>
      <c r="AA117" s="2"/>
      <c r="AB117" s="2"/>
      <c r="AI117" s="2"/>
      <c r="AJ117" s="2"/>
    </row>
    <row r="118" spans="6:36">
      <c r="F118" s="1"/>
      <c r="N118" s="2"/>
      <c r="O118" s="2"/>
      <c r="Z118" s="2"/>
      <c r="AA118" s="2"/>
      <c r="AI118" s="2"/>
      <c r="AJ118" s="2"/>
    </row>
    <row r="119" spans="6:36">
      <c r="F119" s="1"/>
      <c r="N119" s="2"/>
      <c r="O119" s="2"/>
      <c r="Y119" s="2"/>
      <c r="Z119" s="2"/>
      <c r="AA119" s="2"/>
      <c r="AI119" s="2"/>
      <c r="AJ119" s="2"/>
    </row>
    <row r="120" spans="6:36">
      <c r="F120" s="1"/>
      <c r="N120" s="2"/>
      <c r="O120" s="2"/>
      <c r="Y120" s="2"/>
      <c r="Z120" s="2"/>
      <c r="AA120" s="2"/>
      <c r="AI120" s="2"/>
      <c r="AJ120" s="2"/>
    </row>
    <row r="121" spans="6:36">
      <c r="F121" s="1"/>
      <c r="N121" s="2"/>
      <c r="O121" s="2"/>
      <c r="AJ121" s="2"/>
    </row>
    <row r="122" spans="6:36">
      <c r="F122" s="1"/>
      <c r="N122" s="2"/>
      <c r="O122" s="2"/>
      <c r="AJ122" s="2"/>
    </row>
    <row r="123" spans="6:36">
      <c r="N123" s="2"/>
      <c r="O123" s="2"/>
      <c r="AI123" s="2"/>
      <c r="AJ123" s="2"/>
    </row>
    <row r="124" spans="6:36">
      <c r="F124" s="1"/>
      <c r="N124" s="2"/>
      <c r="O124" s="2"/>
      <c r="Y124" s="2"/>
      <c r="Z124" s="2"/>
      <c r="AA124" s="2"/>
      <c r="AI124" s="2"/>
      <c r="AJ124" s="2"/>
    </row>
    <row r="125" spans="6:36">
      <c r="F125" s="1"/>
      <c r="N125" s="2"/>
      <c r="O125" s="2"/>
      <c r="Z125" s="2"/>
      <c r="AA125" s="2"/>
      <c r="AI125" s="2"/>
      <c r="AJ125" s="2"/>
    </row>
    <row r="126" spans="6:36">
      <c r="F126" s="1"/>
      <c r="N126" s="2"/>
      <c r="O126" s="2"/>
      <c r="Y126" s="2"/>
      <c r="Z126" s="2"/>
      <c r="AA126" s="2"/>
      <c r="AI126" s="2"/>
      <c r="AJ126" s="2"/>
    </row>
    <row r="127" spans="6:36">
      <c r="N127" s="2"/>
      <c r="O127" s="2"/>
      <c r="Z127" s="2"/>
      <c r="AA127" s="2"/>
      <c r="AI127" s="2"/>
      <c r="AJ127" s="2"/>
    </row>
    <row r="128" spans="6:36">
      <c r="F128" s="1"/>
      <c r="N128" s="2"/>
      <c r="O128" s="2"/>
      <c r="AI128" s="2"/>
      <c r="AJ128" s="2"/>
    </row>
    <row r="129" spans="6:36">
      <c r="F129" s="1"/>
      <c r="N129" s="2"/>
      <c r="O129" s="2"/>
      <c r="Z129" s="2"/>
      <c r="AA129" s="2"/>
      <c r="AI129" s="2"/>
      <c r="AJ129" s="2"/>
    </row>
    <row r="130" spans="6:36">
      <c r="F130" s="1"/>
      <c r="N130" s="2"/>
      <c r="O130" s="2"/>
      <c r="Y130" s="2"/>
      <c r="Z130" s="2"/>
      <c r="AA130" s="2"/>
      <c r="AI130" s="2"/>
      <c r="AJ130" s="2"/>
    </row>
    <row r="131" spans="6:36">
      <c r="F131" s="1"/>
      <c r="N131" s="2"/>
      <c r="O131" s="2"/>
      <c r="AJ131" s="2"/>
    </row>
    <row r="132" spans="6:36">
      <c r="F132" s="1"/>
      <c r="N132" s="2"/>
      <c r="O132" s="2"/>
      <c r="AJ132" s="2"/>
    </row>
    <row r="133" spans="6:36">
      <c r="F133" s="1"/>
      <c r="N133" s="2"/>
      <c r="O133" s="2"/>
      <c r="AI133" s="2"/>
      <c r="AJ133" s="2"/>
    </row>
    <row r="134" spans="6:36">
      <c r="N134" s="2"/>
      <c r="O134" s="2"/>
      <c r="AJ134" s="2"/>
    </row>
    <row r="135" spans="6:36">
      <c r="F135" s="1"/>
      <c r="N135" s="2"/>
      <c r="O135" s="2"/>
      <c r="AI135" s="2"/>
      <c r="AJ135" s="2"/>
    </row>
    <row r="136" spans="6:36">
      <c r="F136" s="1"/>
      <c r="N136" s="2"/>
      <c r="O136" s="2"/>
      <c r="AI136" s="2"/>
      <c r="AJ136" s="2"/>
    </row>
    <row r="137" spans="6:36">
      <c r="N137" s="2"/>
      <c r="O137" s="2"/>
      <c r="AI137" s="2"/>
      <c r="AJ137" s="2"/>
    </row>
    <row r="138" spans="6:36">
      <c r="F138" s="1"/>
      <c r="N138" s="2"/>
      <c r="O138" s="2"/>
      <c r="AJ138" s="2"/>
    </row>
    <row r="139" spans="6:36">
      <c r="F139" s="1"/>
      <c r="N139" s="2"/>
      <c r="O139" s="2"/>
      <c r="AJ139" s="2"/>
    </row>
    <row r="140" spans="6:36">
      <c r="N140" s="2"/>
      <c r="O140" s="2"/>
      <c r="AJ140" s="2"/>
    </row>
    <row r="141" spans="6:36">
      <c r="F141" s="1"/>
      <c r="N141" s="2"/>
      <c r="O141" s="2"/>
      <c r="AI141" s="2"/>
      <c r="AJ141" s="2"/>
    </row>
    <row r="142" spans="6:36">
      <c r="N142" s="2"/>
      <c r="O142" s="2"/>
      <c r="AJ142" s="2"/>
    </row>
    <row r="143" spans="6:36">
      <c r="F143" s="1"/>
      <c r="N143" s="2"/>
      <c r="O143" s="2"/>
      <c r="AJ143" s="2"/>
    </row>
    <row r="144" spans="6:36">
      <c r="F144" s="1"/>
      <c r="N144" s="2"/>
      <c r="O144" s="2"/>
      <c r="AJ144" s="2"/>
    </row>
    <row r="145" spans="6:36">
      <c r="N145" s="2"/>
      <c r="O145" s="2"/>
      <c r="AJ145" s="2"/>
    </row>
    <row r="146" spans="6:36">
      <c r="F146" s="1"/>
      <c r="N146" s="2"/>
      <c r="O146" s="2"/>
      <c r="AJ146" s="2"/>
    </row>
    <row r="147" spans="6:36">
      <c r="N147" s="2"/>
      <c r="O147" s="2"/>
      <c r="AJ147" s="2"/>
    </row>
    <row r="148" spans="6:36">
      <c r="F148" s="1"/>
      <c r="N148" s="2"/>
      <c r="O148" s="2"/>
      <c r="AI148" s="2"/>
      <c r="AJ148" s="2"/>
    </row>
    <row r="149" spans="6:36">
      <c r="F149" s="1"/>
      <c r="N149" s="2"/>
      <c r="O149" s="2"/>
      <c r="AI149" s="2"/>
      <c r="AJ149" s="2"/>
    </row>
    <row r="150" spans="6:36">
      <c r="F150" s="1"/>
      <c r="N150" s="2"/>
      <c r="O150" s="2"/>
      <c r="AI150" s="2"/>
      <c r="AJ150" s="2"/>
    </row>
    <row r="151" spans="6:36">
      <c r="F151" s="1"/>
      <c r="N151" s="2"/>
      <c r="O151" s="2"/>
      <c r="AI151" s="2"/>
      <c r="AJ151" s="2"/>
    </row>
    <row r="152" spans="6:36">
      <c r="F152" s="1"/>
      <c r="N152" s="2"/>
      <c r="O152" s="2"/>
      <c r="AJ152" s="2"/>
    </row>
    <row r="153" spans="6:36">
      <c r="N153" s="2"/>
      <c r="O153" s="2"/>
      <c r="AI153" s="2"/>
      <c r="AJ153" s="2"/>
    </row>
    <row r="154" spans="6:36">
      <c r="N154" s="2"/>
      <c r="O154" s="2"/>
      <c r="AJ154" s="2"/>
    </row>
    <row r="155" spans="6:36">
      <c r="F155" s="1"/>
      <c r="N155" s="2"/>
      <c r="O155" s="2"/>
      <c r="AJ155" s="2"/>
    </row>
    <row r="156" spans="6:36">
      <c r="N156" s="2"/>
      <c r="O156" s="2"/>
      <c r="Y156" s="2"/>
      <c r="Z156" s="2"/>
      <c r="AA156" s="2"/>
      <c r="AI156" s="2"/>
      <c r="AJ156" s="2"/>
    </row>
    <row r="157" spans="6:36">
      <c r="F157" s="1"/>
      <c r="N157" s="2"/>
      <c r="O157" s="2"/>
      <c r="Y157" s="2"/>
      <c r="Z157" s="2"/>
      <c r="AA157" s="2"/>
      <c r="AI157" s="2"/>
      <c r="AJ157" s="2"/>
    </row>
    <row r="158" spans="6:36">
      <c r="F158" s="1"/>
      <c r="N158" s="2"/>
      <c r="O158" s="2"/>
      <c r="AB158" s="2"/>
      <c r="AI158" s="2"/>
      <c r="AJ158" s="2"/>
    </row>
    <row r="159" spans="6:36">
      <c r="F159" s="1"/>
      <c r="N159" s="2"/>
      <c r="O159" s="2"/>
      <c r="Z159" s="2"/>
      <c r="AA159" s="2"/>
      <c r="AI159" s="2"/>
      <c r="AJ159" s="2"/>
    </row>
    <row r="160" spans="6:36">
      <c r="N160" s="2"/>
      <c r="O160" s="2"/>
      <c r="AI160" s="2"/>
      <c r="AJ160" s="2"/>
    </row>
    <row r="161" spans="6:36">
      <c r="F161" s="1"/>
      <c r="N161" s="2"/>
      <c r="O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F163" s="1"/>
      <c r="N163" s="2"/>
      <c r="O163" s="2"/>
      <c r="Y163" s="2"/>
      <c r="Z163" s="2"/>
      <c r="AA163" s="2"/>
      <c r="AI163" s="2"/>
      <c r="AJ163" s="2"/>
    </row>
    <row r="164" spans="6:36">
      <c r="N164" s="2"/>
      <c r="O164" s="2"/>
      <c r="AI164" s="2"/>
      <c r="AJ164" s="2"/>
    </row>
    <row r="165" spans="6:36">
      <c r="F165" s="1"/>
      <c r="N165" s="2"/>
      <c r="O165" s="2"/>
      <c r="Y165" s="2"/>
      <c r="Z165" s="2"/>
      <c r="AA165" s="2"/>
      <c r="AI165" s="2"/>
      <c r="AJ165" s="2"/>
    </row>
    <row r="166" spans="6:36">
      <c r="F166" s="1"/>
    </row>
    <row r="168" spans="6:36">
      <c r="F168" s="1"/>
    </row>
    <row r="169" spans="6:36">
      <c r="F169" s="1"/>
    </row>
    <row r="171" spans="6:36">
      <c r="F171" s="1"/>
    </row>
    <row r="172" spans="6:36">
      <c r="F172" s="1"/>
    </row>
    <row r="173" spans="6:36">
      <c r="F173" s="1"/>
    </row>
    <row r="175" spans="6:36">
      <c r="F175" s="1"/>
    </row>
    <row r="176" spans="6:36">
      <c r="F176" s="1"/>
    </row>
    <row r="177" spans="6:6">
      <c r="F177" s="1"/>
    </row>
    <row r="178" spans="6:6">
      <c r="F178" s="1"/>
    </row>
    <row r="181" spans="6:6">
      <c r="F181" s="1"/>
    </row>
    <row r="182" spans="6:6">
      <c r="F182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2" spans="6:6">
      <c r="F192" s="1"/>
    </row>
    <row r="196" spans="6:6">
      <c r="F196" s="1"/>
    </row>
    <row r="199" spans="6:6">
      <c r="F199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7" spans="6:6">
      <c r="F217" s="1"/>
    </row>
    <row r="218" spans="6:6">
      <c r="F218" s="1"/>
    </row>
    <row r="220" spans="6:6">
      <c r="F220" s="1"/>
    </row>
    <row r="222" spans="6:6">
      <c r="F222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31" spans="6:6">
      <c r="F231" s="1"/>
    </row>
    <row r="232" spans="6:6">
      <c r="F232" s="1"/>
    </row>
    <row r="233" spans="6:6">
      <c r="F233" s="1"/>
    </row>
    <row r="235" spans="6:6">
      <c r="F235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2" spans="6:6">
      <c r="F242" s="1"/>
    </row>
    <row r="244" spans="6:6">
      <c r="F244" s="1"/>
    </row>
    <row r="245" spans="6:6">
      <c r="F245" s="1"/>
    </row>
    <row r="246" spans="6:6">
      <c r="F246" s="1"/>
    </row>
    <row r="248" spans="6:6">
      <c r="F248" s="1"/>
    </row>
    <row r="249" spans="6:6">
      <c r="F249" s="1"/>
    </row>
    <row r="251" spans="6:6">
      <c r="F251" s="1"/>
    </row>
    <row r="254" spans="6:6">
      <c r="F254" s="1"/>
    </row>
    <row r="255" spans="6:6">
      <c r="F255" s="1"/>
    </row>
    <row r="256" spans="6:6">
      <c r="F256" s="1"/>
    </row>
    <row r="258" spans="6:6">
      <c r="F258" s="1"/>
    </row>
    <row r="260" spans="6:6">
      <c r="F260" s="1"/>
    </row>
    <row r="261" spans="6:6">
      <c r="F261" s="1"/>
    </row>
    <row r="264" spans="6:6">
      <c r="F264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80" spans="6:6">
      <c r="F280" s="1"/>
    </row>
    <row r="283" spans="6:6">
      <c r="F283" s="1"/>
    </row>
    <row r="284" spans="6:6">
      <c r="F284" s="1"/>
    </row>
    <row r="285" spans="6:6">
      <c r="F285" s="1"/>
    </row>
    <row r="288" spans="6:6">
      <c r="F288" s="1"/>
    </row>
    <row r="289" spans="6:6">
      <c r="F289" s="1"/>
    </row>
    <row r="290" spans="6:6">
      <c r="F290" s="1"/>
    </row>
    <row r="295" spans="6:6">
      <c r="F295" s="1"/>
    </row>
    <row r="296" spans="6:6">
      <c r="F296" s="1"/>
    </row>
    <row r="298" spans="6:6">
      <c r="F298" s="1"/>
    </row>
    <row r="300" spans="6:6">
      <c r="F300" s="1"/>
    </row>
    <row r="301" spans="6:6">
      <c r="F301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9" spans="6:6">
      <c r="F319" s="1"/>
    </row>
    <row r="321" spans="6:6">
      <c r="F321" s="1"/>
    </row>
    <row r="323" spans="6:6">
      <c r="F323" s="1"/>
    </row>
    <row r="329" spans="6:6">
      <c r="F329" s="1"/>
    </row>
    <row r="332" spans="6:6">
      <c r="F332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49" spans="6:6">
      <c r="F349" s="1"/>
    </row>
    <row r="350" spans="6:6">
      <c r="F350" s="1"/>
    </row>
    <row r="351" spans="6:6">
      <c r="F351" s="1"/>
    </row>
  </sheetData>
  <mergeCells count="9">
    <mergeCell ref="G86:I86"/>
    <mergeCell ref="J86:M86"/>
    <mergeCell ref="B1:O1"/>
    <mergeCell ref="B2:O2"/>
    <mergeCell ref="B4:O4"/>
    <mergeCell ref="B5:O5"/>
    <mergeCell ref="A82:E82"/>
    <mergeCell ref="G85:I85"/>
    <mergeCell ref="J85:M85"/>
  </mergeCells>
  <pageMargins left="0.25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2025-02-24T15:02:25Z</cp:lastPrinted>
  <dcterms:created xsi:type="dcterms:W3CDTF">2018-10-01T19:25:02Z</dcterms:created>
  <dcterms:modified xsi:type="dcterms:W3CDTF">2025-03-06T12:37:18Z</dcterms:modified>
</cp:coreProperties>
</file>